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7980"/>
  </bookViews>
  <sheets>
    <sheet name="Шаблон" sheetId="2" r:id="rId1"/>
  </sheets>
  <definedNames>
    <definedName name="_xlnm.Print_Area" localSheetId="0">Шаблон!$A$1:$BB$28</definedName>
  </definedNames>
  <calcPr calcId="145621"/>
</workbook>
</file>

<file path=xl/calcChain.xml><?xml version="1.0" encoding="utf-8"?>
<calcChain xmlns="http://schemas.openxmlformats.org/spreadsheetml/2006/main">
  <c r="O20" i="2" l="1"/>
  <c r="O21" i="2"/>
  <c r="O23" i="2"/>
  <c r="O22" i="2"/>
  <c r="C13" i="2"/>
  <c r="P20" i="2"/>
  <c r="P21" i="2"/>
  <c r="P22" i="2"/>
  <c r="C9" i="2"/>
  <c r="C10" i="2"/>
  <c r="C11" i="2"/>
  <c r="C8" i="2"/>
  <c r="BE24" i="2"/>
  <c r="AY22" i="2"/>
  <c r="AZ22" i="2"/>
  <c r="BA22" i="2"/>
  <c r="L22" i="2"/>
  <c r="M22" i="2"/>
  <c r="N22" i="2"/>
  <c r="Q22" i="2"/>
  <c r="R22" i="2"/>
  <c r="S22" i="2"/>
  <c r="T22" i="2"/>
  <c r="U22" i="2"/>
  <c r="V22" i="2"/>
  <c r="W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L20" i="2"/>
  <c r="M20" i="2"/>
  <c r="M21" i="2"/>
  <c r="M23" i="2"/>
  <c r="N20" i="2"/>
  <c r="Q20" i="2"/>
  <c r="Q21" i="2"/>
  <c r="Q23" i="2"/>
  <c r="R20" i="2"/>
  <c r="R21" i="2"/>
  <c r="R23" i="2"/>
  <c r="S20" i="2"/>
  <c r="S21" i="2"/>
  <c r="S23" i="2"/>
  <c r="T20" i="2"/>
  <c r="U20" i="2"/>
  <c r="U21" i="2"/>
  <c r="U23" i="2"/>
  <c r="V20" i="2"/>
  <c r="W20" i="2"/>
  <c r="W21" i="2"/>
  <c r="W23" i="2"/>
  <c r="X20" i="2"/>
  <c r="Y20" i="2"/>
  <c r="Y21" i="2"/>
  <c r="Y23" i="2"/>
  <c r="Z20" i="2"/>
  <c r="AA20" i="2"/>
  <c r="AA21" i="2"/>
  <c r="AA23" i="2"/>
  <c r="AB20" i="2"/>
  <c r="AB21" i="2"/>
  <c r="AB23" i="2"/>
  <c r="AC20" i="2"/>
  <c r="AC21" i="2"/>
  <c r="AC23" i="2"/>
  <c r="AD20" i="2"/>
  <c r="AD21" i="2"/>
  <c r="AD23" i="2"/>
  <c r="AE20" i="2"/>
  <c r="AE21" i="2"/>
  <c r="AE23" i="2"/>
  <c r="AF20" i="2"/>
  <c r="AF21" i="2"/>
  <c r="AF23" i="2"/>
  <c r="AG20" i="2"/>
  <c r="AG21" i="2"/>
  <c r="AG23" i="2"/>
  <c r="AH20" i="2"/>
  <c r="AI20" i="2"/>
  <c r="AI21" i="2"/>
  <c r="AI23" i="2"/>
  <c r="AJ20" i="2"/>
  <c r="AJ21" i="2"/>
  <c r="AJ23" i="2"/>
  <c r="AK20" i="2"/>
  <c r="AK21" i="2"/>
  <c r="AK23" i="2"/>
  <c r="AL20" i="2"/>
  <c r="AM20" i="2"/>
  <c r="AM21" i="2"/>
  <c r="AM23" i="2"/>
  <c r="AN20" i="2"/>
  <c r="AN21" i="2"/>
  <c r="AN23" i="2"/>
  <c r="AO20" i="2"/>
  <c r="AO21" i="2"/>
  <c r="AO23" i="2"/>
  <c r="AP20" i="2"/>
  <c r="AP21" i="2"/>
  <c r="AQ20" i="2"/>
  <c r="AQ21" i="2"/>
  <c r="AQ23" i="2"/>
  <c r="AR20" i="2"/>
  <c r="AR21" i="2"/>
  <c r="AR23" i="2"/>
  <c r="AS20" i="2"/>
  <c r="AS21" i="2"/>
  <c r="AS23" i="2"/>
  <c r="AT20" i="2"/>
  <c r="AT21" i="2"/>
  <c r="AT23" i="2"/>
  <c r="AU20" i="2"/>
  <c r="AU21" i="2"/>
  <c r="AU23" i="2"/>
  <c r="AV20" i="2"/>
  <c r="AV21" i="2"/>
  <c r="AV23" i="2"/>
  <c r="AW20" i="2"/>
  <c r="AW21" i="2"/>
  <c r="AW23" i="2"/>
  <c r="AX20" i="2"/>
  <c r="AX21" i="2"/>
  <c r="AY20" i="2"/>
  <c r="AY21" i="2"/>
  <c r="AY23" i="2"/>
  <c r="AZ20" i="2"/>
  <c r="AZ21" i="2"/>
  <c r="AZ23" i="2"/>
  <c r="BA20" i="2"/>
  <c r="BA21" i="2"/>
  <c r="BA23" i="2"/>
  <c r="K22" i="2"/>
  <c r="K20" i="2"/>
  <c r="K21" i="2"/>
  <c r="K23" i="2"/>
  <c r="L21" i="2"/>
  <c r="L23" i="2"/>
  <c r="Z21" i="2"/>
  <c r="Z23" i="2"/>
  <c r="N21" i="2"/>
  <c r="N23" i="2"/>
  <c r="AL21" i="2"/>
  <c r="AL23" i="2"/>
  <c r="AH21" i="2"/>
  <c r="AH23" i="2"/>
  <c r="X21" i="2"/>
  <c r="X23" i="2"/>
  <c r="V21" i="2"/>
  <c r="V23" i="2"/>
  <c r="T21" i="2"/>
  <c r="T23" i="2"/>
  <c r="P23" i="2"/>
  <c r="AX23" i="2"/>
  <c r="AP23" i="2"/>
  <c r="BB24" i="2"/>
</calcChain>
</file>

<file path=xl/sharedStrings.xml><?xml version="1.0" encoding="utf-8"?>
<sst xmlns="http://schemas.openxmlformats.org/spreadsheetml/2006/main" count="75" uniqueCount="71">
  <si>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</si>
  <si>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</si>
  <si>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</si>
  <si>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</si>
  <si>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</si>
  <si>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</si>
  <si>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</si>
  <si>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</si>
  <si>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</si>
  <si>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</si>
  <si>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</si>
  <si>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</si>
  <si>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</si>
  <si>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</si>
  <si>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</si>
  <si>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</si>
  <si>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</si>
  <si>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</si>
  <si>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</si>
  <si>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</si>
  <si>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</si>
  <si>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</si>
  <si>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</si>
  <si>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</si>
  <si>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</si>
  <si>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</si>
  <si>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</si>
  <si>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</si>
  <si>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</si>
  <si>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</si>
  <si>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</si>
  <si>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</si>
  <si>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</si>
  <si>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</si>
  <si>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</si>
  <si>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</si>
  <si>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</si>
  <si>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</si>
  <si>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</si>
  <si>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</si>
  <si>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</si>
  <si>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</si>
  <si>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</si>
  <si>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</si>
  <si>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</si>
  <si>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</si>
  <si>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</si>
  <si>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</si>
  <si>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</si>
  <si>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</si>
  <si>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</si>
  <si>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</si>
  <si>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</si>
  <si>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</si>
  <si>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</si>
  <si>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сыр</t>
  </si>
  <si>
    <t>ЧЕТВЕРГ-2</t>
  </si>
  <si>
    <t>пищевая ценность</t>
  </si>
  <si>
    <t>выход
блюд</t>
  </si>
  <si>
    <t>Б</t>
  </si>
  <si>
    <t>Ж</t>
  </si>
  <si>
    <t>У</t>
  </si>
  <si>
    <t>Эн.цен</t>
  </si>
  <si>
    <t>Вит С</t>
  </si>
  <si>
    <t>№ рец</t>
  </si>
  <si>
    <t>Плов из птицы</t>
  </si>
  <si>
    <t>Курага</t>
  </si>
  <si>
    <t>Яблоки</t>
  </si>
  <si>
    <t>Компот из сухофруктов</t>
  </si>
  <si>
    <t>Припрва</t>
  </si>
  <si>
    <t>на   06.04.2023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</si>
</sst>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5" fillId="0" borderId="1" xfId="0" applyFont="1" applyBorder="1"/>
    <xf numFmtId="0" fontId="3" fillId="0" borderId="0" xfId="0" applyFont="1"/>
    <xf numFmtId="172" fontId="3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1" fontId="1" fillId="2" borderId="1" xfId="0" applyNumberFormat="1" applyFont="1" applyFill="1" applyBorder="1" applyAlignment="1">
      <alignment wrapText="1"/>
    </xf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1"/>
  <sheetViews>
    <sheetView tabSelected="1" view="pageBreakPreview" zoomScale="70" zoomScaleNormal="70" zoomScaleSheetLayoutView="70" workbookViewId="0">
      <selection activeCell="B10" sqref="B10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" customWidth="1"/>
    <col min="5" max="5" width="6.85546875" customWidth="1"/>
    <col min="6" max="6" width="7.42578125" customWidth="1"/>
    <col min="7" max="7" width="9.140625" customWidth="1"/>
    <col min="8" max="8" width="8.42578125" customWidth="1"/>
    <col min="9" max="9" width="9.140625" customWidth="1"/>
    <col min="10" max="10" width="4.85546875" customWidth="1"/>
    <col min="11" max="11" width="7" hidden="1" customWidth="1"/>
    <col min="12" max="12" width="6.5703125" hidden="1" customWidth="1"/>
    <col min="13" max="13" width="10.140625" hidden="1" customWidth="1"/>
    <col min="14" max="14" width="4.85546875" hidden="1" customWidth="1"/>
    <col min="15" max="16" width="9.28515625" customWidth="1"/>
    <col min="17" max="17" width="8.42578125" customWidth="1"/>
    <col min="18" max="18" width="9.140625" customWidth="1"/>
    <col min="19" max="20" width="7.85546875" hidden="1" customWidth="1"/>
    <col min="21" max="21" width="7.140625" hidden="1" customWidth="1"/>
    <col min="22" max="22" width="8.5703125" bestFit="1" customWidth="1"/>
    <col min="23" max="24" width="11.5703125" hidden="1" customWidth="1"/>
    <col min="25" max="25" width="8.85546875" customWidth="1"/>
    <col min="26" max="26" width="9.85546875" hidden="1" customWidth="1"/>
    <col min="27" max="27" width="7.7109375" customWidth="1"/>
    <col min="28" max="28" width="8.42578125" customWidth="1"/>
    <col min="29" max="29" width="11.5703125" hidden="1" customWidth="1"/>
    <col min="30" max="30" width="10.5703125" customWidth="1"/>
    <col min="31" max="31" width="9" customWidth="1"/>
    <col min="32" max="32" width="11.28515625" customWidth="1"/>
    <col min="33" max="33" width="8.5703125" hidden="1" customWidth="1"/>
    <col min="34" max="34" width="9.5703125" bestFit="1" customWidth="1"/>
    <col min="35" max="37" width="8" hidden="1" customWidth="1"/>
    <col min="38" max="38" width="6.85546875" hidden="1" customWidth="1"/>
    <col min="39" max="39" width="8" customWidth="1"/>
    <col min="40" max="40" width="6.7109375" hidden="1" customWidth="1"/>
    <col min="41" max="42" width="8.5703125" hidden="1" customWidth="1"/>
    <col min="43" max="43" width="1.42578125" hidden="1" customWidth="1"/>
    <col min="44" max="44" width="7.140625" customWidth="1"/>
    <col min="45" max="45" width="8.42578125" customWidth="1"/>
    <col min="46" max="46" width="5" hidden="1" customWidth="1"/>
    <col min="47" max="47" width="7.7109375" hidden="1" customWidth="1"/>
    <col min="48" max="48" width="8" hidden="1" customWidth="1"/>
    <col min="49" max="49" width="6.5703125" hidden="1" customWidth="1"/>
    <col min="50" max="50" width="8.28515625" customWidth="1"/>
    <col min="51" max="51" width="8.7109375" hidden="1" customWidth="1"/>
    <col min="52" max="52" width="7.85546875" hidden="1" customWidth="1"/>
    <col min="53" max="53" width="9.28515625" customWidth="1"/>
    <col min="54" max="54" width="12.85546875" customWidth="1"/>
  </cols>
  <sheetData>
    <row r="1" spans="1:69" ht="24.75" customHeight="1" x14ac:dyDescent="0.35">
      <c r="A1" s="54" t="s">
        <v>17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M1" s="52" t="s">
        <v>56</v>
      </c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</row>
    <row r="2" spans="1:69" ht="29.2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M2" s="55" t="s">
        <v>54</v>
      </c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</row>
    <row r="3" spans="1:69" ht="30.75" customHeight="1" x14ac:dyDescent="0.35">
      <c r="A3" s="47" t="s">
        <v>70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12"/>
      <c r="X3" s="12"/>
      <c r="Y3" s="12"/>
      <c r="Z3" s="10"/>
      <c r="AA3" s="10"/>
      <c r="AB3" s="11"/>
      <c r="AC3" s="11"/>
      <c r="AD3" s="11"/>
      <c r="AE3" s="11"/>
      <c r="AF3" s="11"/>
      <c r="AG3" s="11"/>
      <c r="AH3" s="11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</row>
    <row r="4" spans="1:69" ht="33" customHeight="1" x14ac:dyDescent="0.3">
      <c r="A4" s="48" t="s">
        <v>7</v>
      </c>
      <c r="B4" s="48"/>
      <c r="C4" s="23"/>
      <c r="D4" s="23"/>
      <c r="E4" s="23"/>
      <c r="F4" s="23"/>
      <c r="G4" s="23"/>
      <c r="H4" s="23"/>
      <c r="I4" s="48">
        <v>127</v>
      </c>
      <c r="J4" s="48"/>
      <c r="K4" s="25"/>
      <c r="L4" s="2"/>
      <c r="M4" s="2"/>
      <c r="N4" s="2"/>
      <c r="O4" s="2"/>
      <c r="P4" s="2"/>
      <c r="Q4" s="2"/>
      <c r="R4" s="2"/>
      <c r="S4" s="2"/>
      <c r="T4" s="2"/>
      <c r="U4" s="2"/>
    </row>
    <row r="5" spans="1:69" ht="29.25" customHeight="1" x14ac:dyDescent="0.4">
      <c r="A5" s="49" t="s">
        <v>0</v>
      </c>
      <c r="B5" s="49"/>
      <c r="C5" s="34"/>
      <c r="D5" s="34"/>
      <c r="E5" s="34"/>
      <c r="F5" s="34"/>
      <c r="G5" s="34"/>
      <c r="H5" s="34"/>
      <c r="I5" s="33"/>
      <c r="J5" s="14"/>
      <c r="K5" s="50" t="s">
        <v>3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</row>
    <row r="6" spans="1:69" ht="38.25" customHeight="1" x14ac:dyDescent="0.3">
      <c r="A6" s="49"/>
      <c r="B6" s="49"/>
      <c r="C6" s="34"/>
      <c r="D6" s="44" t="s">
        <v>57</v>
      </c>
      <c r="E6" s="45"/>
      <c r="F6" s="46"/>
      <c r="G6" s="34"/>
      <c r="H6" s="34"/>
      <c r="I6" s="34"/>
      <c r="J6" s="15"/>
      <c r="K6" s="1" t="s">
        <v>28</v>
      </c>
      <c r="L6" s="1" t="s">
        <v>14</v>
      </c>
      <c r="M6" s="1" t="s">
        <v>34</v>
      </c>
      <c r="N6" s="18" t="s">
        <v>50</v>
      </c>
      <c r="O6" s="18" t="s">
        <v>69</v>
      </c>
      <c r="P6" s="18" t="s">
        <v>67</v>
      </c>
      <c r="Q6" s="18" t="s">
        <v>51</v>
      </c>
      <c r="R6" s="1" t="s">
        <v>32</v>
      </c>
      <c r="S6" s="1" t="s">
        <v>39</v>
      </c>
      <c r="T6" s="1" t="s">
        <v>40</v>
      </c>
      <c r="U6" s="1" t="s">
        <v>12</v>
      </c>
      <c r="V6" s="1" t="s">
        <v>15</v>
      </c>
      <c r="W6" s="1" t="s">
        <v>16</v>
      </c>
      <c r="X6" s="26" t="s">
        <v>41</v>
      </c>
      <c r="Y6" s="18" t="s">
        <v>52</v>
      </c>
      <c r="Z6" s="1" t="s">
        <v>53</v>
      </c>
      <c r="AA6" s="1" t="s">
        <v>66</v>
      </c>
      <c r="AB6" s="1" t="s">
        <v>24</v>
      </c>
      <c r="AC6" s="1" t="s">
        <v>30</v>
      </c>
      <c r="AD6" s="18" t="s">
        <v>42</v>
      </c>
      <c r="AE6" s="18" t="s">
        <v>35</v>
      </c>
      <c r="AF6" s="18" t="s">
        <v>36</v>
      </c>
      <c r="AG6" s="1" t="s">
        <v>22</v>
      </c>
      <c r="AH6" s="1" t="s">
        <v>27</v>
      </c>
      <c r="AI6" s="1" t="s">
        <v>31</v>
      </c>
      <c r="AJ6" s="1" t="s">
        <v>43</v>
      </c>
      <c r="AK6" s="1" t="s">
        <v>33</v>
      </c>
      <c r="AL6" s="1" t="s">
        <v>32</v>
      </c>
      <c r="AM6" s="1" t="s">
        <v>13</v>
      </c>
      <c r="AN6" s="1" t="s">
        <v>44</v>
      </c>
      <c r="AO6" s="18" t="s">
        <v>37</v>
      </c>
      <c r="AP6" s="18" t="s">
        <v>45</v>
      </c>
      <c r="AQ6" s="18" t="s">
        <v>46</v>
      </c>
      <c r="AR6" s="1" t="s">
        <v>11</v>
      </c>
      <c r="AS6" s="1" t="s">
        <v>53</v>
      </c>
      <c r="AT6" s="1" t="s">
        <v>10</v>
      </c>
      <c r="AU6" s="1" t="s">
        <v>47</v>
      </c>
      <c r="AV6" s="1" t="s">
        <v>48</v>
      </c>
      <c r="AW6" s="1" t="s">
        <v>29</v>
      </c>
      <c r="AX6" s="1" t="s">
        <v>25</v>
      </c>
      <c r="AY6" s="1" t="s">
        <v>21</v>
      </c>
      <c r="AZ6" s="1" t="s">
        <v>26</v>
      </c>
      <c r="BA6" s="30" t="s">
        <v>55</v>
      </c>
    </row>
    <row r="7" spans="1:69" ht="37.5" x14ac:dyDescent="0.3">
      <c r="A7" s="3" t="s">
        <v>1</v>
      </c>
      <c r="B7" s="13" t="s">
        <v>20</v>
      </c>
      <c r="C7" s="36" t="s">
        <v>58</v>
      </c>
      <c r="D7" s="35" t="s">
        <v>59</v>
      </c>
      <c r="E7" s="35" t="s">
        <v>60</v>
      </c>
      <c r="F7" s="35" t="s">
        <v>61</v>
      </c>
      <c r="G7" s="35" t="s">
        <v>62</v>
      </c>
      <c r="H7" s="35" t="s">
        <v>63</v>
      </c>
      <c r="I7" s="35" t="s">
        <v>64</v>
      </c>
      <c r="J7" s="24"/>
      <c r="K7" s="44" t="s">
        <v>18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69" ht="23.25" x14ac:dyDescent="0.35">
      <c r="A8" s="9">
        <v>1</v>
      </c>
      <c r="B8" s="27" t="s">
        <v>23</v>
      </c>
      <c r="C8" s="27">
        <f>SUM(Q8:BA8)</f>
        <v>40</v>
      </c>
      <c r="D8" s="27">
        <v>2.7</v>
      </c>
      <c r="E8" s="27">
        <v>0</v>
      </c>
      <c r="F8" s="27">
        <v>19</v>
      </c>
      <c r="G8" s="27">
        <v>80</v>
      </c>
      <c r="H8" s="27">
        <v>0</v>
      </c>
      <c r="I8" s="27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>
        <v>40</v>
      </c>
      <c r="AY8" s="22"/>
      <c r="AZ8" s="22"/>
      <c r="BA8" s="22"/>
    </row>
    <row r="9" spans="1:69" ht="23.25" x14ac:dyDescent="0.35">
      <c r="A9" s="9">
        <v>2</v>
      </c>
      <c r="B9" s="28" t="s">
        <v>49</v>
      </c>
      <c r="C9" s="27">
        <f>SUM(Q9:BA9)</f>
        <v>60</v>
      </c>
      <c r="D9" s="28">
        <v>5</v>
      </c>
      <c r="E9" s="28">
        <v>1</v>
      </c>
      <c r="F9" s="28">
        <v>5</v>
      </c>
      <c r="G9" s="28">
        <v>112</v>
      </c>
      <c r="H9" s="28">
        <v>14</v>
      </c>
      <c r="I9" s="28">
        <v>20</v>
      </c>
      <c r="J9" s="38"/>
      <c r="K9" s="22"/>
      <c r="L9" s="22"/>
      <c r="M9" s="22"/>
      <c r="N9" s="22"/>
      <c r="O9" s="22"/>
      <c r="P9" s="22"/>
      <c r="Q9" s="22">
        <v>5</v>
      </c>
      <c r="R9" s="22"/>
      <c r="S9" s="22"/>
      <c r="T9" s="22"/>
      <c r="U9" s="22"/>
      <c r="V9" s="32">
        <v>25</v>
      </c>
      <c r="W9" s="22"/>
      <c r="X9" s="22"/>
      <c r="Y9" s="22">
        <v>5</v>
      </c>
      <c r="Z9" s="22"/>
      <c r="AA9" s="22"/>
      <c r="AB9" s="32">
        <v>9</v>
      </c>
      <c r="AC9" s="22"/>
      <c r="AD9" s="22">
        <v>3</v>
      </c>
      <c r="AE9" s="22"/>
      <c r="AF9" s="22"/>
      <c r="AG9" s="22"/>
      <c r="AH9" s="22">
        <v>10</v>
      </c>
      <c r="AI9" s="22"/>
      <c r="AJ9" s="22"/>
      <c r="AK9" s="22"/>
      <c r="AL9" s="22"/>
      <c r="AM9" s="22"/>
      <c r="AN9" s="22"/>
      <c r="AO9" s="22"/>
      <c r="AP9" s="22"/>
      <c r="AQ9" s="22"/>
      <c r="AR9" s="22">
        <v>3</v>
      </c>
      <c r="AS9" s="22"/>
      <c r="AT9" s="22"/>
      <c r="AU9" s="22"/>
      <c r="AV9" s="22"/>
      <c r="AW9" s="22"/>
      <c r="AX9" s="22"/>
      <c r="AY9" s="22"/>
      <c r="AZ9" s="22"/>
      <c r="BA9" s="22"/>
    </row>
    <row r="10" spans="1:69" ht="23.25" x14ac:dyDescent="0.35">
      <c r="A10" s="9">
        <v>3</v>
      </c>
      <c r="B10" s="27" t="s">
        <v>65</v>
      </c>
      <c r="C10" s="27">
        <f>SUM(Q10:BA10)</f>
        <v>186</v>
      </c>
      <c r="D10" s="27">
        <v>15</v>
      </c>
      <c r="E10" s="27">
        <v>21</v>
      </c>
      <c r="F10" s="27">
        <v>30</v>
      </c>
      <c r="G10" s="27">
        <v>214</v>
      </c>
      <c r="H10" s="27">
        <v>3</v>
      </c>
      <c r="I10" s="27">
        <v>304</v>
      </c>
      <c r="J10" s="37"/>
      <c r="K10" s="22"/>
      <c r="L10" s="22"/>
      <c r="M10" s="22"/>
      <c r="N10" s="22"/>
      <c r="O10" s="22">
        <v>4</v>
      </c>
      <c r="P10" s="22"/>
      <c r="Q10" s="22"/>
      <c r="R10" s="22">
        <v>80</v>
      </c>
      <c r="S10" s="22"/>
      <c r="T10" s="22"/>
      <c r="U10" s="22"/>
      <c r="V10" s="22"/>
      <c r="W10" s="22"/>
      <c r="X10" s="22"/>
      <c r="Y10" s="22"/>
      <c r="Z10" s="22"/>
      <c r="AA10" s="22"/>
      <c r="AB10" s="22">
        <v>20</v>
      </c>
      <c r="AC10" s="22"/>
      <c r="AD10" s="22"/>
      <c r="AE10" s="22">
        <v>15</v>
      </c>
      <c r="AF10" s="22">
        <v>11</v>
      </c>
      <c r="AG10" s="22"/>
      <c r="AH10" s="22">
        <v>10</v>
      </c>
      <c r="AI10" s="22"/>
      <c r="AJ10" s="22"/>
      <c r="AK10" s="22"/>
      <c r="AL10" s="22"/>
      <c r="AM10" s="22"/>
      <c r="AN10" s="22"/>
      <c r="AO10" s="22"/>
      <c r="AP10" s="22"/>
      <c r="AQ10" s="22"/>
      <c r="AR10" s="22">
        <v>2</v>
      </c>
      <c r="AS10" s="22">
        <v>48</v>
      </c>
      <c r="AT10" s="22"/>
      <c r="AU10" s="22"/>
      <c r="AV10" s="22"/>
      <c r="AW10" s="22"/>
      <c r="AX10" s="22"/>
      <c r="AY10" s="22"/>
      <c r="AZ10" s="22"/>
      <c r="BA10" s="22"/>
    </row>
    <row r="11" spans="1:69" ht="23.25" x14ac:dyDescent="0.35">
      <c r="A11" s="9">
        <v>5</v>
      </c>
      <c r="B11" s="27" t="s">
        <v>10</v>
      </c>
      <c r="C11" s="40">
        <f>SUM(Q11:BA11)</f>
        <v>32.659999999999997</v>
      </c>
      <c r="D11" s="27">
        <v>4</v>
      </c>
      <c r="E11" s="27">
        <v>4</v>
      </c>
      <c r="F11" s="27">
        <v>0</v>
      </c>
      <c r="G11" s="27">
        <v>71</v>
      </c>
      <c r="H11" s="27">
        <v>0</v>
      </c>
      <c r="I11" s="27">
        <v>15</v>
      </c>
      <c r="J11" s="37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8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32">
        <v>32.659999999999997</v>
      </c>
    </row>
    <row r="12" spans="1:69" ht="23.25" x14ac:dyDescent="0.35">
      <c r="A12" s="9">
        <v>6</v>
      </c>
      <c r="B12" s="27" t="s">
        <v>68</v>
      </c>
      <c r="C12" s="27">
        <v>200</v>
      </c>
      <c r="D12" s="27">
        <v>0.4</v>
      </c>
      <c r="E12" s="27">
        <v>0.3</v>
      </c>
      <c r="F12" s="27">
        <v>10</v>
      </c>
      <c r="G12" s="27">
        <v>82</v>
      </c>
      <c r="H12" s="27">
        <v>0</v>
      </c>
      <c r="I12" s="27">
        <v>376</v>
      </c>
      <c r="J12" s="39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32">
        <v>11.25</v>
      </c>
      <c r="AB12" s="8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>
        <v>20</v>
      </c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</row>
    <row r="13" spans="1:69" ht="23.25" x14ac:dyDescent="0.35">
      <c r="A13" s="9">
        <v>7</v>
      </c>
      <c r="B13" s="3" t="s">
        <v>67</v>
      </c>
      <c r="C13" s="27">
        <f>SUM(P13:BA13)</f>
        <v>100</v>
      </c>
      <c r="D13" s="4">
        <v>0.4</v>
      </c>
      <c r="E13" s="4">
        <v>0</v>
      </c>
      <c r="F13" s="4">
        <v>10</v>
      </c>
      <c r="G13" s="4">
        <v>41</v>
      </c>
      <c r="H13" s="4">
        <v>10</v>
      </c>
      <c r="I13" s="4">
        <v>368</v>
      </c>
      <c r="J13" s="37"/>
      <c r="K13" s="22"/>
      <c r="L13" s="22"/>
      <c r="M13" s="22"/>
      <c r="N13" s="22"/>
      <c r="O13" s="22"/>
      <c r="P13" s="22">
        <v>100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</row>
    <row r="14" spans="1:69" ht="23.25" x14ac:dyDescent="0.35">
      <c r="A14" s="9">
        <v>8</v>
      </c>
      <c r="B14" s="3"/>
      <c r="C14" s="3"/>
      <c r="D14" s="3"/>
      <c r="E14" s="3"/>
      <c r="F14" s="3"/>
      <c r="G14" s="3"/>
      <c r="H14" s="3"/>
      <c r="I14" s="3"/>
      <c r="J14" s="39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</row>
    <row r="15" spans="1:69" ht="23.25" x14ac:dyDescent="0.35">
      <c r="A15" s="9">
        <v>9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</row>
    <row r="16" spans="1:69" ht="23.25" x14ac:dyDescent="0.35">
      <c r="A16" s="9">
        <v>10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</row>
    <row r="17" spans="1:57" ht="23.25" x14ac:dyDescent="0.35">
      <c r="A17" s="9">
        <v>11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</row>
    <row r="18" spans="1:57" ht="23.25" x14ac:dyDescent="0.35">
      <c r="A18" s="9">
        <v>12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</row>
    <row r="19" spans="1:57" ht="24.95" customHeight="1" x14ac:dyDescent="0.35">
      <c r="A19" s="9">
        <v>13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</row>
    <row r="20" spans="1:57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9"/>
      <c r="K20" s="3">
        <f t="shared" ref="K20:BA20" si="0">SUM(K8:K19)</f>
        <v>0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5">
        <f t="shared" si="0"/>
        <v>4</v>
      </c>
      <c r="P20" s="5">
        <f t="shared" si="0"/>
        <v>100</v>
      </c>
      <c r="Q20" s="5">
        <f t="shared" si="0"/>
        <v>5</v>
      </c>
      <c r="R20" s="5">
        <f t="shared" si="0"/>
        <v>80</v>
      </c>
      <c r="S20" s="5">
        <f t="shared" si="0"/>
        <v>0</v>
      </c>
      <c r="T20" s="5">
        <f t="shared" si="0"/>
        <v>0</v>
      </c>
      <c r="U20" s="5">
        <f t="shared" si="0"/>
        <v>0</v>
      </c>
      <c r="V20" s="5">
        <f t="shared" si="0"/>
        <v>25</v>
      </c>
      <c r="W20" s="5">
        <f t="shared" si="0"/>
        <v>0</v>
      </c>
      <c r="X20" s="5">
        <f t="shared" si="0"/>
        <v>0</v>
      </c>
      <c r="Y20" s="5">
        <f t="shared" si="0"/>
        <v>5</v>
      </c>
      <c r="Z20" s="5">
        <f t="shared" si="0"/>
        <v>0</v>
      </c>
      <c r="AA20" s="5">
        <f t="shared" si="0"/>
        <v>11.25</v>
      </c>
      <c r="AB20" s="5">
        <f t="shared" si="0"/>
        <v>29</v>
      </c>
      <c r="AC20" s="5">
        <f t="shared" si="0"/>
        <v>0</v>
      </c>
      <c r="AD20" s="5">
        <f t="shared" si="0"/>
        <v>3</v>
      </c>
      <c r="AE20" s="5">
        <f t="shared" si="0"/>
        <v>15</v>
      </c>
      <c r="AF20" s="5">
        <f t="shared" si="0"/>
        <v>11</v>
      </c>
      <c r="AG20" s="5">
        <f t="shared" si="0"/>
        <v>0</v>
      </c>
      <c r="AH20" s="5">
        <f t="shared" si="0"/>
        <v>20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20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0</v>
      </c>
      <c r="AR20" s="5">
        <f t="shared" si="0"/>
        <v>5</v>
      </c>
      <c r="AS20" s="5">
        <f t="shared" si="0"/>
        <v>48</v>
      </c>
      <c r="AT20" s="5">
        <f t="shared" si="0"/>
        <v>0</v>
      </c>
      <c r="AU20" s="5">
        <f t="shared" si="0"/>
        <v>0</v>
      </c>
      <c r="AV20" s="5">
        <f t="shared" si="0"/>
        <v>0</v>
      </c>
      <c r="AW20" s="5">
        <f t="shared" si="0"/>
        <v>0</v>
      </c>
      <c r="AX20" s="5">
        <f t="shared" si="0"/>
        <v>40</v>
      </c>
      <c r="AY20" s="5">
        <f t="shared" si="0"/>
        <v>0</v>
      </c>
      <c r="AZ20" s="5">
        <f t="shared" si="0"/>
        <v>0</v>
      </c>
      <c r="BA20" s="5">
        <f t="shared" si="0"/>
        <v>32.659999999999997</v>
      </c>
    </row>
    <row r="21" spans="1:57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9"/>
      <c r="K21" s="3">
        <f t="shared" ref="K21:BA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508</v>
      </c>
      <c r="P21" s="3">
        <f t="shared" si="1"/>
        <v>12700</v>
      </c>
      <c r="Q21" s="3">
        <f t="shared" si="1"/>
        <v>635</v>
      </c>
      <c r="R21" s="3">
        <f t="shared" si="1"/>
        <v>10160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3175</v>
      </c>
      <c r="W21" s="3">
        <f t="shared" si="1"/>
        <v>0</v>
      </c>
      <c r="X21" s="3">
        <f t="shared" si="1"/>
        <v>0</v>
      </c>
      <c r="Y21" s="3">
        <f t="shared" si="1"/>
        <v>635</v>
      </c>
      <c r="Z21" s="3">
        <f t="shared" si="1"/>
        <v>0</v>
      </c>
      <c r="AA21" s="3">
        <f t="shared" si="1"/>
        <v>1428.75</v>
      </c>
      <c r="AB21" s="3">
        <f t="shared" si="1"/>
        <v>3683</v>
      </c>
      <c r="AC21" s="3">
        <f t="shared" si="1"/>
        <v>0</v>
      </c>
      <c r="AD21" s="3">
        <f t="shared" si="1"/>
        <v>381</v>
      </c>
      <c r="AE21" s="3">
        <f t="shared" si="1"/>
        <v>1905</v>
      </c>
      <c r="AF21" s="3">
        <f t="shared" si="1"/>
        <v>1397</v>
      </c>
      <c r="AG21" s="3">
        <f t="shared" si="1"/>
        <v>0</v>
      </c>
      <c r="AH21" s="3">
        <f t="shared" si="1"/>
        <v>2540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2540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635</v>
      </c>
      <c r="AS21" s="3">
        <f t="shared" si="1"/>
        <v>6096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0</v>
      </c>
      <c r="AX21" s="3">
        <f t="shared" si="1"/>
        <v>5080</v>
      </c>
      <c r="AY21" s="3">
        <f t="shared" si="1"/>
        <v>0</v>
      </c>
      <c r="AZ21" s="3">
        <f t="shared" si="1"/>
        <v>0</v>
      </c>
      <c r="BA21" s="3">
        <f t="shared" si="1"/>
        <v>4147.82</v>
      </c>
    </row>
    <row r="22" spans="1:57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39"/>
      <c r="K22" s="1">
        <f>K25/1000</f>
        <v>0.12</v>
      </c>
      <c r="L22" s="1">
        <f t="shared" ref="L22:BA22" si="2">L25/1000</f>
        <v>0</v>
      </c>
      <c r="M22" s="1">
        <f t="shared" si="2"/>
        <v>0</v>
      </c>
      <c r="N22" s="1">
        <f t="shared" si="2"/>
        <v>0.05</v>
      </c>
      <c r="O22" s="1">
        <f>O25/1000</f>
        <v>1.2</v>
      </c>
      <c r="P22" s="1">
        <f>P25/1000</f>
        <v>0.08</v>
      </c>
      <c r="Q22" s="1">
        <f t="shared" si="2"/>
        <v>8.5000000000000006E-2</v>
      </c>
      <c r="R22" s="1">
        <f t="shared" si="2"/>
        <v>0.08</v>
      </c>
      <c r="S22" s="1">
        <f t="shared" si="2"/>
        <v>0.13</v>
      </c>
      <c r="T22" s="1">
        <f t="shared" si="2"/>
        <v>0</v>
      </c>
      <c r="U22" s="1">
        <f t="shared" si="2"/>
        <v>0.6</v>
      </c>
      <c r="V22" s="1">
        <f t="shared" si="2"/>
        <v>0.03</v>
      </c>
      <c r="W22" s="1">
        <f t="shared" si="2"/>
        <v>0.04</v>
      </c>
      <c r="X22" s="1">
        <v>9</v>
      </c>
      <c r="Y22" s="1">
        <f t="shared" si="2"/>
        <v>0.06</v>
      </c>
      <c r="Z22" s="1">
        <f t="shared" si="2"/>
        <v>0.25</v>
      </c>
      <c r="AA22" s="1">
        <f t="shared" si="2"/>
        <v>0.4</v>
      </c>
      <c r="AB22" s="1">
        <f t="shared" si="2"/>
        <v>0.04</v>
      </c>
      <c r="AC22" s="1">
        <f t="shared" si="2"/>
        <v>0.05</v>
      </c>
      <c r="AD22" s="1">
        <f t="shared" si="2"/>
        <v>0.35</v>
      </c>
      <c r="AE22" s="1">
        <f t="shared" si="2"/>
        <v>0.14000000000000001</v>
      </c>
      <c r="AF22" s="1">
        <f t="shared" si="2"/>
        <v>0.8</v>
      </c>
      <c r="AG22" s="1">
        <f t="shared" si="2"/>
        <v>8.5000000000000006E-2</v>
      </c>
      <c r="AH22" s="1">
        <f t="shared" si="2"/>
        <v>4.4999999999999998E-2</v>
      </c>
      <c r="AI22" s="1">
        <f t="shared" si="2"/>
        <v>0</v>
      </c>
      <c r="AJ22" s="1">
        <f t="shared" si="2"/>
        <v>0</v>
      </c>
      <c r="AK22" s="1">
        <f t="shared" si="2"/>
        <v>0</v>
      </c>
      <c r="AL22" s="1">
        <f t="shared" si="2"/>
        <v>5.5E-2</v>
      </c>
      <c r="AM22" s="1">
        <f t="shared" si="2"/>
        <v>0.08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0</v>
      </c>
      <c r="AR22" s="1">
        <f t="shared" si="2"/>
        <v>1.7000000000000001E-2</v>
      </c>
      <c r="AS22" s="1">
        <f t="shared" si="2"/>
        <v>0.25</v>
      </c>
      <c r="AT22" s="1">
        <f t="shared" si="2"/>
        <v>0.37</v>
      </c>
      <c r="AU22" s="1">
        <f t="shared" si="2"/>
        <v>0</v>
      </c>
      <c r="AV22" s="1">
        <f t="shared" si="2"/>
        <v>0.14000000000000001</v>
      </c>
      <c r="AW22" s="1">
        <f t="shared" si="2"/>
        <v>0.45</v>
      </c>
      <c r="AX22" s="1">
        <f t="shared" si="2"/>
        <v>4.4999999999999998E-2</v>
      </c>
      <c r="AY22" s="1">
        <f t="shared" si="2"/>
        <v>1.1000000000000001</v>
      </c>
      <c r="AZ22" s="1">
        <f t="shared" si="2"/>
        <v>8.5000000000000006E-2</v>
      </c>
      <c r="BA22" s="1">
        <f t="shared" si="2"/>
        <v>0.5</v>
      </c>
    </row>
    <row r="23" spans="1:57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39"/>
      <c r="K23" s="5">
        <f>K21*K22</f>
        <v>0</v>
      </c>
      <c r="L23" s="5">
        <f t="shared" ref="L23:BA23" si="3">L21*L22</f>
        <v>0</v>
      </c>
      <c r="M23" s="5">
        <f t="shared" si="3"/>
        <v>0</v>
      </c>
      <c r="N23" s="5">
        <f t="shared" si="3"/>
        <v>0</v>
      </c>
      <c r="O23" s="5">
        <f>O21*O22</f>
        <v>609.6</v>
      </c>
      <c r="P23" s="5">
        <f>P21*P22</f>
        <v>1016</v>
      </c>
      <c r="Q23" s="5">
        <f t="shared" si="3"/>
        <v>53.975000000000001</v>
      </c>
      <c r="R23" s="5">
        <f t="shared" si="3"/>
        <v>812.80000000000007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95.25</v>
      </c>
      <c r="W23" s="5">
        <f t="shared" si="3"/>
        <v>0</v>
      </c>
      <c r="X23" s="5">
        <f t="shared" si="3"/>
        <v>0</v>
      </c>
      <c r="Y23" s="5">
        <f t="shared" si="3"/>
        <v>38.1</v>
      </c>
      <c r="Z23" s="5">
        <f t="shared" si="3"/>
        <v>0</v>
      </c>
      <c r="AA23" s="5">
        <f t="shared" si="3"/>
        <v>571.5</v>
      </c>
      <c r="AB23" s="5">
        <f t="shared" si="3"/>
        <v>147.32</v>
      </c>
      <c r="AC23" s="5">
        <f t="shared" si="3"/>
        <v>0</v>
      </c>
      <c r="AD23" s="5">
        <f t="shared" si="3"/>
        <v>133.35</v>
      </c>
      <c r="AE23" s="5">
        <f t="shared" si="3"/>
        <v>266.70000000000005</v>
      </c>
      <c r="AF23" s="5">
        <f t="shared" si="3"/>
        <v>1117.6000000000001</v>
      </c>
      <c r="AG23" s="5">
        <f t="shared" si="3"/>
        <v>0</v>
      </c>
      <c r="AH23" s="5">
        <f t="shared" si="3"/>
        <v>114.3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203.20000000000002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10.795</v>
      </c>
      <c r="AS23" s="5">
        <f t="shared" si="3"/>
        <v>1524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0</v>
      </c>
      <c r="AX23" s="5">
        <f t="shared" si="3"/>
        <v>228.6</v>
      </c>
      <c r="AY23" s="5">
        <f t="shared" si="3"/>
        <v>0</v>
      </c>
      <c r="AZ23" s="5">
        <f t="shared" si="3"/>
        <v>0</v>
      </c>
      <c r="BA23" s="5">
        <f t="shared" si="3"/>
        <v>2073.91</v>
      </c>
    </row>
    <row r="24" spans="1:57" ht="36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9"/>
      <c r="K24" s="3"/>
      <c r="L24" s="3"/>
      <c r="M24" s="3"/>
      <c r="N24" s="3"/>
      <c r="O24" s="3"/>
      <c r="P24" s="3"/>
      <c r="Q24" s="3"/>
      <c r="R24" s="3"/>
      <c r="S24" s="3"/>
      <c r="T24" s="3"/>
      <c r="U24" s="4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8"/>
      <c r="AI24" s="1"/>
      <c r="AJ24" s="1"/>
      <c r="AK24" s="1"/>
      <c r="AL24" s="1"/>
      <c r="AM24" s="6"/>
      <c r="AN24" s="6"/>
      <c r="AO24" s="17"/>
      <c r="AP24" s="17"/>
      <c r="AQ24" s="17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6">
        <f>SUM(K23:BA23)</f>
        <v>9017</v>
      </c>
      <c r="BE24" s="31">
        <f>I4*71</f>
        <v>9017</v>
      </c>
    </row>
    <row r="25" spans="1:57" ht="39.75" customHeight="1" x14ac:dyDescent="0.35">
      <c r="A25" s="19"/>
      <c r="B25" s="19" t="s">
        <v>38</v>
      </c>
      <c r="C25" s="19"/>
      <c r="D25" s="19"/>
      <c r="E25" s="19"/>
      <c r="F25" s="19"/>
      <c r="G25" s="19"/>
      <c r="H25" s="19"/>
      <c r="I25" s="19"/>
      <c r="J25" s="19"/>
      <c r="K25" s="21">
        <v>120</v>
      </c>
      <c r="L25" s="21"/>
      <c r="M25" s="21"/>
      <c r="N25" s="21">
        <v>50</v>
      </c>
      <c r="O25" s="41">
        <v>1200</v>
      </c>
      <c r="P25" s="41">
        <v>80</v>
      </c>
      <c r="Q25" s="41">
        <v>85</v>
      </c>
      <c r="R25" s="41">
        <v>80</v>
      </c>
      <c r="S25" s="41">
        <v>130</v>
      </c>
      <c r="T25" s="41"/>
      <c r="U25" s="41">
        <v>600</v>
      </c>
      <c r="V25" s="41">
        <v>30</v>
      </c>
      <c r="W25" s="41">
        <v>40</v>
      </c>
      <c r="X25" s="41">
        <v>380</v>
      </c>
      <c r="Y25" s="41">
        <v>60</v>
      </c>
      <c r="Z25" s="41">
        <v>250</v>
      </c>
      <c r="AA25" s="41">
        <v>400</v>
      </c>
      <c r="AB25" s="41">
        <v>40</v>
      </c>
      <c r="AC25" s="41">
        <v>50</v>
      </c>
      <c r="AD25" s="41">
        <v>350</v>
      </c>
      <c r="AE25" s="41">
        <v>140</v>
      </c>
      <c r="AF25" s="41">
        <v>800</v>
      </c>
      <c r="AG25" s="41">
        <v>85</v>
      </c>
      <c r="AH25" s="42">
        <v>45</v>
      </c>
      <c r="AI25" s="41"/>
      <c r="AJ25" s="41"/>
      <c r="AK25" s="41"/>
      <c r="AL25" s="41">
        <v>55</v>
      </c>
      <c r="AM25" s="43">
        <v>80</v>
      </c>
      <c r="AN25" s="43"/>
      <c r="AO25" s="41"/>
      <c r="AP25" s="41"/>
      <c r="AQ25" s="41"/>
      <c r="AR25" s="41">
        <v>17</v>
      </c>
      <c r="AS25" s="41">
        <v>250</v>
      </c>
      <c r="AT25" s="41">
        <v>370</v>
      </c>
      <c r="AU25" s="41"/>
      <c r="AV25" s="41">
        <v>140</v>
      </c>
      <c r="AW25" s="41">
        <v>450</v>
      </c>
      <c r="AX25" s="41">
        <v>45</v>
      </c>
      <c r="AY25" s="41">
        <v>1100</v>
      </c>
      <c r="AZ25" s="41">
        <v>85</v>
      </c>
      <c r="BA25" s="41">
        <v>500</v>
      </c>
      <c r="BB25" s="20"/>
    </row>
    <row r="26" spans="1:57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57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57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31" spans="1:57" ht="21" x14ac:dyDescent="0.35">
      <c r="AB31" s="7"/>
      <c r="AC31" s="7"/>
      <c r="AD31" s="7"/>
      <c r="AE31" s="7"/>
      <c r="AF31" s="7"/>
      <c r="AG31" s="7"/>
    </row>
  </sheetData>
  <mergeCells count="11">
    <mergeCell ref="BF2:BQ3"/>
    <mergeCell ref="A1:AH2"/>
    <mergeCell ref="AM2:BA3"/>
    <mergeCell ref="K7:AG7"/>
    <mergeCell ref="A3:K3"/>
    <mergeCell ref="A4:B4"/>
    <mergeCell ref="A5:B6"/>
    <mergeCell ref="K5:BA5"/>
    <mergeCell ref="AM1:BB1"/>
    <mergeCell ref="D6:F6"/>
    <mergeCell ref="I4:J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2023-04-06T05:19:00Z</dcterms:modified>
</cp:coreProperties>
</file>