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45621"/>
</workbook>
</file>

<file path=xl/calcChain.xml><?xml version="1.0" encoding="utf-8"?>
<calcChain xmlns="http://schemas.openxmlformats.org/spreadsheetml/2006/main">
  <c r="BD24" i="2" l="1"/>
  <c r="C9" i="2"/>
  <c r="C11" i="2"/>
  <c r="C13" i="2"/>
  <c r="C8" i="2"/>
  <c r="AZ22" i="2"/>
  <c r="L22" i="2"/>
  <c r="M22" i="2"/>
  <c r="N22" i="2"/>
  <c r="O22" i="2"/>
  <c r="P22" i="2"/>
  <c r="Q22" i="2"/>
  <c r="R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L20" i="2"/>
  <c r="L21" i="2" s="1"/>
  <c r="L23" i="2" s="1"/>
  <c r="M20" i="2"/>
  <c r="N20" i="2"/>
  <c r="N21" i="2" s="1"/>
  <c r="N23" i="2" s="1"/>
  <c r="O20" i="2"/>
  <c r="O21" i="2"/>
  <c r="P20" i="2"/>
  <c r="P21" i="2"/>
  <c r="P23" i="2" s="1"/>
  <c r="Q20" i="2"/>
  <c r="Q21" i="2" s="1"/>
  <c r="Q23" i="2" s="1"/>
  <c r="R20" i="2"/>
  <c r="R21" i="2"/>
  <c r="R23" i="2" s="1"/>
  <c r="S20" i="2"/>
  <c r="S21" i="2" s="1"/>
  <c r="S23" i="2" s="1"/>
  <c r="T20" i="2"/>
  <c r="T21" i="2"/>
  <c r="T23" i="2" s="1"/>
  <c r="U20" i="2"/>
  <c r="U21" i="2" s="1"/>
  <c r="U23" i="2" s="1"/>
  <c r="V20" i="2"/>
  <c r="V21" i="2"/>
  <c r="V23" i="2" s="1"/>
  <c r="W20" i="2"/>
  <c r="W21" i="2" s="1"/>
  <c r="W23" i="2" s="1"/>
  <c r="X20" i="2"/>
  <c r="X21" i="2"/>
  <c r="X23" i="2" s="1"/>
  <c r="Y20" i="2"/>
  <c r="Y21" i="2" s="1"/>
  <c r="Y23" i="2" s="1"/>
  <c r="Z20" i="2"/>
  <c r="Z21" i="2" s="1"/>
  <c r="Z23" i="2" s="1"/>
  <c r="AA20" i="2"/>
  <c r="AA21" i="2"/>
  <c r="AB20" i="2"/>
  <c r="AB21" i="2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/>
  <c r="AH20" i="2"/>
  <c r="AH21" i="2"/>
  <c r="AH23" i="2" s="1"/>
  <c r="AI20" i="2"/>
  <c r="AI21" i="2" s="1"/>
  <c r="AI23" i="2" s="1"/>
  <c r="AJ20" i="2"/>
  <c r="AJ21" i="2"/>
  <c r="AJ23" i="2" s="1"/>
  <c r="AK20" i="2"/>
  <c r="AK21" i="2" s="1"/>
  <c r="AK23" i="2" s="1"/>
  <c r="AL20" i="2"/>
  <c r="AL21" i="2"/>
  <c r="AL23" i="2" s="1"/>
  <c r="AM20" i="2"/>
  <c r="AM21" i="2"/>
  <c r="AM23" i="2" s="1"/>
  <c r="AN20" i="2"/>
  <c r="AN21" i="2" s="1"/>
  <c r="AN23" i="2" s="1"/>
  <c r="AO20" i="2"/>
  <c r="AO21" i="2"/>
  <c r="AO23" i="2" s="1"/>
  <c r="AP20" i="2"/>
  <c r="AP21" i="2" s="1"/>
  <c r="AP23" i="2" s="1"/>
  <c r="AQ20" i="2"/>
  <c r="AQ21" i="2"/>
  <c r="AQ23" i="2" s="1"/>
  <c r="AR20" i="2"/>
  <c r="AR21" i="2" s="1"/>
  <c r="AR23" i="2" s="1"/>
  <c r="AS20" i="2"/>
  <c r="AS21" i="2"/>
  <c r="AS23" i="2" s="1"/>
  <c r="AT20" i="2"/>
  <c r="AT21" i="2" s="1"/>
  <c r="AT23" i="2" s="1"/>
  <c r="AU20" i="2"/>
  <c r="AU21" i="2"/>
  <c r="AU23" i="2" s="1"/>
  <c r="AV20" i="2"/>
  <c r="AV21" i="2" s="1"/>
  <c r="AV23" i="2" s="1"/>
  <c r="AW20" i="2"/>
  <c r="AW21" i="2"/>
  <c r="AW23" i="2" s="1"/>
  <c r="AX20" i="2"/>
  <c r="AX21" i="2" s="1"/>
  <c r="AX23" i="2" s="1"/>
  <c r="AY20" i="2"/>
  <c r="AY21" i="2"/>
  <c r="AY23" i="2" s="1"/>
  <c r="AZ20" i="2"/>
  <c r="AZ21" i="2" s="1"/>
  <c r="AZ23" i="2" s="1"/>
  <c r="K22" i="2"/>
  <c r="K20" i="2"/>
  <c r="K21" i="2" s="1"/>
  <c r="K23" i="2" s="1"/>
  <c r="M21" i="2"/>
  <c r="M23" i="2" s="1"/>
  <c r="O23" i="2"/>
  <c r="AG23" i="2"/>
  <c r="AA23" i="2"/>
  <c r="BA24" i="2" l="1"/>
</calcChain>
</file>

<file path=xl/sharedStrings.xml><?xml version="1.0" encoding="utf-8"?>
<sst xmlns="http://schemas.openxmlformats.org/spreadsheetml/2006/main" count="74" uniqueCount="72">
  <si>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</si>
  <si>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</si>
  <si>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</si>
  <si>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</si>
  <si>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</si>
  <si>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</si>
  <si>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</si>
  <si>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</si>
  <si>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</si>
  <si>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</si>
  <si>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</si>
  <si>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</si>
  <si>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</si>
  <si>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</si>
  <si>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</si>
  <si>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</si>
  <si>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</si>
  <si>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</si>
  <si>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</si>
  <si>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</si>
  <si>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</si>
  <si>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</si>
  <si>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</si>
  <si>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</si>
  <si>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</si>
  <si>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</si>
  <si>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</si>
  <si>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</si>
  <si>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</si>
  <si>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</si>
  <si>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</si>
  <si>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</si>
  <si>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</si>
  <si>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</si>
  <si>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</si>
  <si>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</si>
  <si>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</si>
  <si>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</si>
  <si>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</si>
  <si>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</si>
  <si>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</si>
  <si>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</si>
  <si>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</si>
  <si>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</si>
  <si>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</si>
  <si>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</si>
  <si>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</si>
  <si>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</si>
  <si>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</si>
  <si>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</si>
  <si>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</si>
  <si>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</si>
  <si>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</si>
  <si>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</si>
  <si>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</si>
  <si>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</si>
  <si>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</si>
  <si>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</si>
  <si>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</si>
  <si>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</si>
  <si>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ВТОРНИК-1</t>
  </si>
  <si>
    <t>выход
блюда</t>
  </si>
  <si>
    <t>пищевая ценность</t>
  </si>
  <si>
    <t>Э.цен</t>
  </si>
  <si>
    <t>Вит
С</t>
  </si>
  <si>
    <t>Рец №</t>
  </si>
  <si>
    <t>Ж</t>
  </si>
  <si>
    <t>Б</t>
  </si>
  <si>
    <t>У</t>
  </si>
  <si>
    <t>Чай с сахаром</t>
  </si>
  <si>
    <t>Каша рисовая</t>
  </si>
  <si>
    <t>на  11.04.2023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</si>
</sst>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172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1"/>
  <sheetViews>
    <sheetView tabSelected="1" view="pageBreakPreview" zoomScale="60" zoomScaleNormal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B7" sqref="B7"/>
    </sheetView>
  </sheetViews>
  <sheetFormatPr defaultRowHeight="15" x14ac:dyDescent="0.25"/>
  <cols>
    <col min="1" max="1" width="8.5703125" customWidth="1"/>
    <col min="2" max="2" width="32.28515625" customWidth="1"/>
    <col min="3" max="3" width="9" customWidth="1"/>
    <col min="4" max="4" width="8" customWidth="1"/>
    <col min="5" max="5" width="8.7109375" customWidth="1"/>
    <col min="6" max="6" width="8.42578125" customWidth="1"/>
    <col min="7" max="7" width="9.5703125" customWidth="1"/>
    <col min="8" max="8" width="8.28515625" customWidth="1"/>
    <col min="9" max="9" width="10.42578125" customWidth="1"/>
    <col min="10" max="10" width="6.28515625" customWidth="1"/>
    <col min="11" max="11" width="9.8554687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28515625" customWidth="1"/>
    <col min="25" max="25" width="9.7109375" customWidth="1"/>
    <col min="26" max="26" width="8.42578125" customWidth="1"/>
    <col min="27" max="27" width="7.140625" bestFit="1" customWidth="1"/>
    <col min="28" max="28" width="11.5703125" hidden="1" customWidth="1"/>
    <col min="29" max="29" width="9.7109375" customWidth="1"/>
    <col min="30" max="30" width="9.140625" hidden="1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8.7109375" customWidth="1"/>
    <col min="38" max="38" width="9.5703125" customWidth="1"/>
    <col min="39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customWidth="1"/>
    <col min="51" max="51" width="7.85546875" hidden="1" customWidth="1"/>
    <col min="52" max="52" width="9.28515625" customWidth="1"/>
    <col min="53" max="53" width="11" customWidth="1"/>
  </cols>
  <sheetData>
    <row r="1" spans="1:72" ht="24.75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AA1" s="57" t="s">
        <v>60</v>
      </c>
      <c r="AB1" s="57"/>
      <c r="AC1" s="57"/>
      <c r="AD1" s="57"/>
      <c r="AE1" s="57"/>
      <c r="AF1" s="57"/>
      <c r="AG1" s="57"/>
      <c r="AH1" s="57"/>
      <c r="AI1" s="57"/>
      <c r="AJ1" s="57"/>
      <c r="AK1" s="57"/>
      <c r="AQ1" s="59" t="s">
        <v>10</v>
      </c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72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</row>
    <row r="3" spans="1:72" ht="30.75" customHeight="1" x14ac:dyDescent="0.4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">
      <c r="A4" s="53" t="s">
        <v>7</v>
      </c>
      <c r="B4" s="53"/>
      <c r="C4" s="26"/>
      <c r="D4" s="26"/>
      <c r="E4" s="26"/>
      <c r="F4" s="26"/>
      <c r="G4" s="26"/>
      <c r="H4" s="53">
        <v>127</v>
      </c>
      <c r="I4" s="53"/>
      <c r="J4" s="26"/>
      <c r="K4" s="28"/>
      <c r="L4" s="2"/>
      <c r="M4" s="2"/>
      <c r="N4" s="2"/>
      <c r="O4" s="2"/>
      <c r="P4" s="2"/>
      <c r="Q4" s="2"/>
      <c r="R4" s="2"/>
      <c r="S4" s="2"/>
      <c r="T4" s="2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</row>
    <row r="5" spans="1:72" ht="29.25" customHeight="1" x14ac:dyDescent="0.4">
      <c r="A5" s="54" t="s">
        <v>0</v>
      </c>
      <c r="B5" s="54"/>
      <c r="C5" s="34"/>
      <c r="D5" s="48" t="s">
        <v>62</v>
      </c>
      <c r="E5" s="49"/>
      <c r="F5" s="50"/>
      <c r="G5" s="34"/>
      <c r="H5" s="34"/>
      <c r="I5" s="15"/>
      <c r="J5" s="38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36" t="s">
        <v>61</v>
      </c>
      <c r="D6" s="35" t="s">
        <v>67</v>
      </c>
      <c r="E6" s="35" t="s">
        <v>66</v>
      </c>
      <c r="F6" s="35" t="s">
        <v>68</v>
      </c>
      <c r="G6" s="35" t="s">
        <v>63</v>
      </c>
      <c r="H6" s="36" t="s">
        <v>64</v>
      </c>
      <c r="I6" s="16" t="s">
        <v>65</v>
      </c>
      <c r="J6" s="39"/>
      <c r="K6" s="1" t="s">
        <v>30</v>
      </c>
      <c r="L6" s="1" t="s">
        <v>15</v>
      </c>
      <c r="M6" s="1" t="s">
        <v>38</v>
      </c>
      <c r="N6" s="19" t="s">
        <v>55</v>
      </c>
      <c r="O6" s="19" t="s">
        <v>56</v>
      </c>
      <c r="P6" s="1" t="s">
        <v>26</v>
      </c>
      <c r="Q6" s="1" t="s">
        <v>43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9" t="s">
        <v>46</v>
      </c>
      <c r="X6" s="19" t="s">
        <v>57</v>
      </c>
      <c r="Y6" s="1" t="s">
        <v>58</v>
      </c>
      <c r="Z6" s="1" t="s">
        <v>23</v>
      </c>
      <c r="AA6" s="1" t="s">
        <v>25</v>
      </c>
      <c r="AB6" s="1" t="s">
        <v>32</v>
      </c>
      <c r="AC6" s="19" t="s">
        <v>47</v>
      </c>
      <c r="AD6" s="19" t="s">
        <v>39</v>
      </c>
      <c r="AE6" s="19" t="s">
        <v>40</v>
      </c>
      <c r="AF6" s="1" t="s">
        <v>23</v>
      </c>
      <c r="AG6" s="1" t="s">
        <v>29</v>
      </c>
      <c r="AH6" s="1" t="s">
        <v>33</v>
      </c>
      <c r="AI6" s="1" t="s">
        <v>48</v>
      </c>
      <c r="AJ6" s="1" t="s">
        <v>37</v>
      </c>
      <c r="AK6" s="1" t="s">
        <v>34</v>
      </c>
      <c r="AL6" s="1" t="s">
        <v>14</v>
      </c>
      <c r="AM6" s="1" t="s">
        <v>49</v>
      </c>
      <c r="AN6" s="19" t="s">
        <v>41</v>
      </c>
      <c r="AO6" s="19" t="s">
        <v>50</v>
      </c>
      <c r="AP6" s="19" t="s">
        <v>51</v>
      </c>
      <c r="AQ6" s="1" t="s">
        <v>12</v>
      </c>
      <c r="AR6" s="1" t="s">
        <v>35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36</v>
      </c>
    </row>
    <row r="7" spans="1:72" ht="18.75" x14ac:dyDescent="0.3">
      <c r="A7" s="3" t="s">
        <v>1</v>
      </c>
      <c r="B7" s="14" t="s">
        <v>21</v>
      </c>
      <c r="C7" s="27"/>
      <c r="D7" s="27"/>
      <c r="E7" s="27"/>
      <c r="F7" s="27"/>
      <c r="G7" s="27"/>
      <c r="H7" s="27"/>
      <c r="I7" s="27"/>
      <c r="J7" s="40"/>
      <c r="K7" s="48" t="s">
        <v>19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10">
        <v>1</v>
      </c>
      <c r="B8" s="32" t="s">
        <v>24</v>
      </c>
      <c r="C8" s="37">
        <f>SUM(K8:AZ8)</f>
        <v>40</v>
      </c>
      <c r="D8" s="32">
        <v>2.7</v>
      </c>
      <c r="E8" s="32">
        <v>0</v>
      </c>
      <c r="F8" s="32">
        <v>19</v>
      </c>
      <c r="G8" s="32">
        <v>80</v>
      </c>
      <c r="H8" s="32">
        <v>0</v>
      </c>
      <c r="I8" s="6">
        <v>1</v>
      </c>
      <c r="J8" s="4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40</v>
      </c>
      <c r="AX8" s="25"/>
      <c r="AY8" s="25"/>
      <c r="AZ8" s="25"/>
    </row>
    <row r="9" spans="1:72" ht="23.25" x14ac:dyDescent="0.35">
      <c r="A9" s="10">
        <v>2</v>
      </c>
      <c r="B9" s="33" t="s">
        <v>54</v>
      </c>
      <c r="C9" s="37">
        <f>SUM(K9:AZ9)</f>
        <v>60</v>
      </c>
      <c r="D9" s="33">
        <v>1</v>
      </c>
      <c r="E9" s="33">
        <v>5</v>
      </c>
      <c r="F9" s="33">
        <v>5</v>
      </c>
      <c r="G9" s="33">
        <v>112</v>
      </c>
      <c r="H9" s="33">
        <v>14</v>
      </c>
      <c r="I9" s="7">
        <v>20</v>
      </c>
      <c r="J9" s="42"/>
      <c r="K9" s="25"/>
      <c r="L9" s="25"/>
      <c r="M9" s="25"/>
      <c r="N9" s="25"/>
      <c r="O9" s="25">
        <v>5</v>
      </c>
      <c r="P9" s="25"/>
      <c r="Q9" s="25"/>
      <c r="R9" s="25"/>
      <c r="S9" s="25"/>
      <c r="T9" s="25"/>
      <c r="U9" s="25">
        <v>25</v>
      </c>
      <c r="V9" s="25"/>
      <c r="W9" s="25"/>
      <c r="X9" s="25">
        <v>5</v>
      </c>
      <c r="Y9" s="25"/>
      <c r="Z9" s="25"/>
      <c r="AA9" s="25">
        <v>9</v>
      </c>
      <c r="AB9" s="25"/>
      <c r="AC9" s="25">
        <v>3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3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 x14ac:dyDescent="0.35">
      <c r="A10" s="31">
        <v>3</v>
      </c>
      <c r="B10" s="33" t="s">
        <v>59</v>
      </c>
      <c r="C10" s="37">
        <v>40</v>
      </c>
      <c r="D10" s="33">
        <v>5</v>
      </c>
      <c r="E10" s="33">
        <v>5</v>
      </c>
      <c r="F10" s="33">
        <v>0</v>
      </c>
      <c r="G10" s="33">
        <v>63</v>
      </c>
      <c r="H10" s="33">
        <v>0</v>
      </c>
      <c r="I10" s="7">
        <v>213</v>
      </c>
      <c r="J10" s="4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 x14ac:dyDescent="0.35">
      <c r="A11" s="10">
        <v>3</v>
      </c>
      <c r="B11" s="32" t="s">
        <v>70</v>
      </c>
      <c r="C11" s="37">
        <f>SUM(K11:AZ11)</f>
        <v>188.6</v>
      </c>
      <c r="D11" s="32">
        <v>9</v>
      </c>
      <c r="E11" s="32">
        <v>1</v>
      </c>
      <c r="F11" s="32">
        <v>43</v>
      </c>
      <c r="G11" s="32">
        <v>227</v>
      </c>
      <c r="H11" s="32">
        <v>28</v>
      </c>
      <c r="I11" s="6">
        <v>177</v>
      </c>
      <c r="J11" s="4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>
        <v>60</v>
      </c>
      <c r="Z11" s="25">
        <v>15</v>
      </c>
      <c r="AA11" s="25"/>
      <c r="AB11" s="25"/>
      <c r="AC11" s="25"/>
      <c r="AD11" s="25"/>
      <c r="AE11" s="25">
        <v>12</v>
      </c>
      <c r="AF11" s="25"/>
      <c r="AG11" s="25"/>
      <c r="AH11" s="25"/>
      <c r="AI11" s="25"/>
      <c r="AJ11" s="25"/>
      <c r="AK11" s="47">
        <v>98.6</v>
      </c>
      <c r="AL11" s="25"/>
      <c r="AM11" s="25"/>
      <c r="AN11" s="25"/>
      <c r="AO11" s="25"/>
      <c r="AP11" s="25"/>
      <c r="AQ11" s="25">
        <v>3</v>
      </c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 x14ac:dyDescent="0.35">
      <c r="A12" s="31">
        <v>5</v>
      </c>
      <c r="B12" s="32" t="s">
        <v>69</v>
      </c>
      <c r="C12" s="37">
        <v>200</v>
      </c>
      <c r="D12" s="32">
        <v>0</v>
      </c>
      <c r="E12" s="32">
        <v>0</v>
      </c>
      <c r="F12" s="32">
        <v>10</v>
      </c>
      <c r="G12" s="32">
        <v>43</v>
      </c>
      <c r="H12" s="32">
        <v>3</v>
      </c>
      <c r="I12" s="3">
        <v>391</v>
      </c>
      <c r="J12" s="43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>
        <v>25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>
        <v>5</v>
      </c>
      <c r="AY12" s="25"/>
      <c r="AZ12" s="25"/>
    </row>
    <row r="13" spans="1:72" ht="23.25" x14ac:dyDescent="0.35">
      <c r="A13" s="31">
        <v>6</v>
      </c>
      <c r="B13" s="4" t="s">
        <v>30</v>
      </c>
      <c r="C13" s="37">
        <f>SUM(K13:AZ13)</f>
        <v>102</v>
      </c>
      <c r="D13" s="4">
        <v>0.4</v>
      </c>
      <c r="E13" s="4">
        <v>0.3</v>
      </c>
      <c r="F13" s="4">
        <v>10</v>
      </c>
      <c r="G13" s="4">
        <v>41</v>
      </c>
      <c r="H13" s="4">
        <v>10</v>
      </c>
      <c r="I13" s="6">
        <v>368</v>
      </c>
      <c r="J13" s="41"/>
      <c r="K13" s="25">
        <v>102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9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 x14ac:dyDescent="0.35">
      <c r="A14" s="31">
        <v>7</v>
      </c>
      <c r="B14" s="4"/>
      <c r="C14" s="4"/>
      <c r="D14" s="4"/>
      <c r="E14" s="4"/>
      <c r="F14" s="4"/>
      <c r="G14" s="4"/>
      <c r="H14" s="4"/>
      <c r="I14" s="3"/>
      <c r="J14" s="4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 x14ac:dyDescent="0.35">
      <c r="A15" s="31">
        <v>8</v>
      </c>
      <c r="B15" s="4"/>
      <c r="C15" s="4"/>
      <c r="D15" s="4"/>
      <c r="E15" s="4"/>
      <c r="F15" s="4"/>
      <c r="G15" s="4"/>
      <c r="H15" s="4"/>
      <c r="I15" s="3"/>
      <c r="J15" s="43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 x14ac:dyDescent="0.35">
      <c r="A16" s="31">
        <v>9</v>
      </c>
      <c r="B16" s="4"/>
      <c r="C16" s="4"/>
      <c r="D16" s="4"/>
      <c r="E16" s="4"/>
      <c r="F16" s="4"/>
      <c r="G16" s="4"/>
      <c r="H16" s="4"/>
      <c r="I16" s="3"/>
      <c r="J16" s="43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 x14ac:dyDescent="0.35">
      <c r="A17" s="31">
        <v>10</v>
      </c>
      <c r="B17" s="4"/>
      <c r="C17" s="4"/>
      <c r="D17" s="4"/>
      <c r="E17" s="4"/>
      <c r="F17" s="4"/>
      <c r="G17" s="4"/>
      <c r="H17" s="4"/>
      <c r="I17" s="3"/>
      <c r="J17" s="43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 x14ac:dyDescent="0.35">
      <c r="A18" s="31">
        <v>11</v>
      </c>
      <c r="B18" s="4"/>
      <c r="C18" s="4"/>
      <c r="D18" s="4"/>
      <c r="E18" s="4"/>
      <c r="F18" s="4"/>
      <c r="G18" s="4"/>
      <c r="H18" s="4"/>
      <c r="I18" s="3"/>
      <c r="J18" s="43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 x14ac:dyDescent="0.35">
      <c r="A19" s="31">
        <v>12</v>
      </c>
      <c r="B19" s="4"/>
      <c r="C19" s="4"/>
      <c r="D19" s="4"/>
      <c r="E19" s="4"/>
      <c r="F19" s="4"/>
      <c r="G19" s="4"/>
      <c r="H19" s="4"/>
      <c r="I19" s="3"/>
      <c r="J19" s="43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43"/>
      <c r="K20" s="3">
        <f t="shared" ref="K20:AZ20" si="0">SUM(K8:K19)</f>
        <v>102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5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25</v>
      </c>
      <c r="V20" s="3">
        <f t="shared" si="0"/>
        <v>0</v>
      </c>
      <c r="W20" s="3">
        <f t="shared" si="0"/>
        <v>0</v>
      </c>
      <c r="X20" s="3">
        <f t="shared" si="0"/>
        <v>5</v>
      </c>
      <c r="Y20" s="3">
        <f t="shared" si="0"/>
        <v>60</v>
      </c>
      <c r="Z20" s="3">
        <f t="shared" si="0"/>
        <v>15</v>
      </c>
      <c r="AA20" s="3">
        <f t="shared" si="0"/>
        <v>9</v>
      </c>
      <c r="AB20" s="3">
        <f t="shared" si="0"/>
        <v>0</v>
      </c>
      <c r="AC20" s="3">
        <f t="shared" si="0"/>
        <v>3</v>
      </c>
      <c r="AD20" s="3">
        <f t="shared" si="0"/>
        <v>0</v>
      </c>
      <c r="AE20" s="3">
        <f t="shared" si="0"/>
        <v>12</v>
      </c>
      <c r="AF20" s="3">
        <f t="shared" si="0"/>
        <v>0</v>
      </c>
      <c r="AG20" s="3">
        <f t="shared" si="0"/>
        <v>10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98.6</v>
      </c>
      <c r="AL20" s="3">
        <f t="shared" si="0"/>
        <v>25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6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40</v>
      </c>
      <c r="AX20" s="3">
        <f t="shared" si="0"/>
        <v>5</v>
      </c>
      <c r="AY20" s="3">
        <f t="shared" si="0"/>
        <v>0</v>
      </c>
      <c r="AZ20" s="3">
        <f t="shared" si="0"/>
        <v>1</v>
      </c>
    </row>
    <row r="21" spans="1:56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3"/>
      <c r="K21" s="3">
        <f t="shared" ref="K21:AZ21" si="1">$H$4*K20</f>
        <v>12954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635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3175</v>
      </c>
      <c r="V21" s="3">
        <f t="shared" si="1"/>
        <v>0</v>
      </c>
      <c r="W21" s="3">
        <f t="shared" si="1"/>
        <v>0</v>
      </c>
      <c r="X21" s="3">
        <f t="shared" si="1"/>
        <v>635</v>
      </c>
      <c r="Y21" s="3">
        <f t="shared" si="1"/>
        <v>7620</v>
      </c>
      <c r="Z21" s="3">
        <f t="shared" si="1"/>
        <v>1905</v>
      </c>
      <c r="AA21" s="3">
        <f t="shared" si="1"/>
        <v>1143</v>
      </c>
      <c r="AB21" s="3">
        <f t="shared" si="1"/>
        <v>0</v>
      </c>
      <c r="AC21" s="3">
        <f t="shared" si="1"/>
        <v>381</v>
      </c>
      <c r="AD21" s="3">
        <f t="shared" si="1"/>
        <v>0</v>
      </c>
      <c r="AE21" s="3">
        <f t="shared" si="1"/>
        <v>1524</v>
      </c>
      <c r="AF21" s="3">
        <f t="shared" si="1"/>
        <v>0</v>
      </c>
      <c r="AG21" s="3">
        <f t="shared" si="1"/>
        <v>1270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12522.199999999999</v>
      </c>
      <c r="AL21" s="3">
        <f t="shared" si="1"/>
        <v>3175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762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5080</v>
      </c>
      <c r="AX21" s="3">
        <f t="shared" si="1"/>
        <v>635</v>
      </c>
      <c r="AY21" s="3">
        <f t="shared" si="1"/>
        <v>0</v>
      </c>
      <c r="AZ21" s="3">
        <f t="shared" si="1"/>
        <v>127</v>
      </c>
    </row>
    <row r="22" spans="1:56" ht="24.95" customHeight="1" x14ac:dyDescent="0.3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43"/>
      <c r="K22" s="1">
        <f>K25/1000</f>
        <v>0.14000000000000001</v>
      </c>
      <c r="L22" s="1">
        <f t="shared" ref="L22:AY22" si="2">L25/1000</f>
        <v>0</v>
      </c>
      <c r="M22" s="1">
        <f t="shared" si="2"/>
        <v>0</v>
      </c>
      <c r="N22" s="1">
        <f t="shared" si="2"/>
        <v>0.05</v>
      </c>
      <c r="O22" s="1">
        <f t="shared" si="2"/>
        <v>8.5000000000000006E-2</v>
      </c>
      <c r="P22" s="1">
        <f t="shared" si="2"/>
        <v>0.08</v>
      </c>
      <c r="Q22" s="1">
        <f t="shared" si="2"/>
        <v>0.13</v>
      </c>
      <c r="R22" s="1">
        <f t="shared" si="2"/>
        <v>0</v>
      </c>
      <c r="S22" s="1">
        <v>16</v>
      </c>
      <c r="T22" s="1">
        <f t="shared" si="2"/>
        <v>0.6</v>
      </c>
      <c r="U22" s="1">
        <f t="shared" si="2"/>
        <v>0.03</v>
      </c>
      <c r="V22" s="1">
        <f t="shared" si="2"/>
        <v>0.04</v>
      </c>
      <c r="W22" s="1">
        <v>9</v>
      </c>
      <c r="X22" s="1">
        <f t="shared" si="2"/>
        <v>0.06</v>
      </c>
      <c r="Y22" s="1">
        <f t="shared" si="2"/>
        <v>0.25</v>
      </c>
      <c r="Z22" s="1">
        <f t="shared" si="2"/>
        <v>0.1</v>
      </c>
      <c r="AA22" s="1">
        <f t="shared" si="2"/>
        <v>0.04</v>
      </c>
      <c r="AB22" s="1">
        <f t="shared" si="2"/>
        <v>0.05</v>
      </c>
      <c r="AC22" s="1">
        <f t="shared" si="2"/>
        <v>0.35</v>
      </c>
      <c r="AD22" s="1">
        <f t="shared" si="2"/>
        <v>0.13</v>
      </c>
      <c r="AE22" s="1">
        <f t="shared" si="2"/>
        <v>0.8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8.5000000000000006E-2</v>
      </c>
      <c r="AL22" s="1">
        <f t="shared" si="2"/>
        <v>0.08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1.7000000000000001E-2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4.4999999999999998E-2</v>
      </c>
      <c r="AX22" s="1">
        <f t="shared" si="2"/>
        <v>1.2</v>
      </c>
      <c r="AY22" s="1">
        <f t="shared" si="2"/>
        <v>8.5000000000000006E-2</v>
      </c>
      <c r="AZ22" s="1">
        <f>AZ25</f>
        <v>9</v>
      </c>
    </row>
    <row r="23" spans="1:56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3"/>
      <c r="K23" s="5">
        <f>K21*K22</f>
        <v>1813.5600000000002</v>
      </c>
      <c r="L23" s="5">
        <f t="shared" ref="L23:AZ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53.975000000000001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95.25</v>
      </c>
      <c r="V23" s="5">
        <f t="shared" si="3"/>
        <v>0</v>
      </c>
      <c r="W23" s="5">
        <f t="shared" si="3"/>
        <v>0</v>
      </c>
      <c r="X23" s="5">
        <f t="shared" si="3"/>
        <v>38.1</v>
      </c>
      <c r="Y23" s="5">
        <f t="shared" si="3"/>
        <v>1905</v>
      </c>
      <c r="Z23" s="5">
        <f t="shared" si="3"/>
        <v>190.5</v>
      </c>
      <c r="AA23" s="5">
        <f t="shared" si="3"/>
        <v>45.72</v>
      </c>
      <c r="AB23" s="5">
        <f t="shared" si="3"/>
        <v>0</v>
      </c>
      <c r="AC23" s="5">
        <f t="shared" si="3"/>
        <v>133.35</v>
      </c>
      <c r="AD23" s="5">
        <f t="shared" si="3"/>
        <v>0</v>
      </c>
      <c r="AE23" s="5">
        <f t="shared" si="3"/>
        <v>1219.2</v>
      </c>
      <c r="AF23" s="5">
        <f t="shared" si="3"/>
        <v>0</v>
      </c>
      <c r="AG23" s="5">
        <f t="shared" si="3"/>
        <v>57.15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1064.3869999999999</v>
      </c>
      <c r="AL23" s="5">
        <f t="shared" si="3"/>
        <v>254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12.954000000000001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228.6</v>
      </c>
      <c r="AX23" s="5">
        <f t="shared" si="3"/>
        <v>762</v>
      </c>
      <c r="AY23" s="5">
        <f t="shared" si="3"/>
        <v>0</v>
      </c>
      <c r="AZ23" s="5">
        <f t="shared" si="3"/>
        <v>1143</v>
      </c>
    </row>
    <row r="24" spans="1:56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3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SUM(K23:AZ23)</f>
        <v>9016.7459999999992</v>
      </c>
      <c r="BD24" s="2">
        <f>H4*71</f>
        <v>9017</v>
      </c>
    </row>
    <row r="25" spans="1:56" ht="42.75" customHeight="1" x14ac:dyDescent="0.35">
      <c r="A25" s="20"/>
      <c r="B25" s="20" t="s">
        <v>42</v>
      </c>
      <c r="C25" s="20"/>
      <c r="D25" s="20"/>
      <c r="E25" s="20"/>
      <c r="F25" s="20"/>
      <c r="G25" s="20"/>
      <c r="H25" s="20"/>
      <c r="I25" s="20"/>
      <c r="J25" s="20"/>
      <c r="K25" s="44">
        <v>140</v>
      </c>
      <c r="L25" s="22"/>
      <c r="M25" s="22"/>
      <c r="N25" s="22">
        <v>50</v>
      </c>
      <c r="O25" s="44">
        <v>85</v>
      </c>
      <c r="P25" s="22">
        <v>80</v>
      </c>
      <c r="Q25" s="22">
        <v>130</v>
      </c>
      <c r="R25" s="22"/>
      <c r="S25" s="30">
        <v>16</v>
      </c>
      <c r="T25" s="22">
        <v>600</v>
      </c>
      <c r="U25" s="44">
        <v>30</v>
      </c>
      <c r="V25" s="22">
        <v>40</v>
      </c>
      <c r="W25" s="24">
        <v>380</v>
      </c>
      <c r="X25" s="44">
        <v>60</v>
      </c>
      <c r="Y25" s="44">
        <v>250</v>
      </c>
      <c r="Z25" s="44">
        <v>100</v>
      </c>
      <c r="AA25" s="44">
        <v>40</v>
      </c>
      <c r="AB25" s="22">
        <v>50</v>
      </c>
      <c r="AC25" s="44">
        <v>350</v>
      </c>
      <c r="AD25" s="22">
        <v>130</v>
      </c>
      <c r="AE25" s="44">
        <v>800</v>
      </c>
      <c r="AF25" s="22">
        <v>85</v>
      </c>
      <c r="AG25" s="45">
        <v>45</v>
      </c>
      <c r="AH25" s="22"/>
      <c r="AI25" s="22"/>
      <c r="AJ25" s="22"/>
      <c r="AK25" s="44">
        <v>85</v>
      </c>
      <c r="AL25" s="46">
        <v>80</v>
      </c>
      <c r="AM25" s="23"/>
      <c r="AN25" s="24"/>
      <c r="AO25" s="24"/>
      <c r="AP25" s="24"/>
      <c r="AQ25" s="44">
        <v>17</v>
      </c>
      <c r="AR25" s="22">
        <v>420</v>
      </c>
      <c r="AS25" s="22">
        <v>370</v>
      </c>
      <c r="AT25" s="22"/>
      <c r="AU25" s="22">
        <v>140</v>
      </c>
      <c r="AV25" s="22">
        <v>450</v>
      </c>
      <c r="AW25" s="44">
        <v>45</v>
      </c>
      <c r="AX25" s="44">
        <v>1200</v>
      </c>
      <c r="AY25" s="22">
        <v>85</v>
      </c>
      <c r="AZ25" s="44">
        <v>9</v>
      </c>
      <c r="BA25" s="21"/>
    </row>
    <row r="26" spans="1:56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6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6" ht="21" x14ac:dyDescent="0.35">
      <c r="AA31" s="8"/>
      <c r="AB31" s="8"/>
      <c r="AC31" s="8"/>
      <c r="AD31" s="8"/>
      <c r="AE31" s="8"/>
      <c r="AF31" s="8"/>
    </row>
  </sheetData>
  <mergeCells count="11">
    <mergeCell ref="AA1:AK1"/>
    <mergeCell ref="D5:F5"/>
    <mergeCell ref="H4:I4"/>
    <mergeCell ref="A2:AK2"/>
    <mergeCell ref="AQ1:BA2"/>
    <mergeCell ref="K7:AF7"/>
    <mergeCell ref="BI3:BT4"/>
    <mergeCell ref="A3:K3"/>
    <mergeCell ref="A4:B4"/>
    <mergeCell ref="A5:B6"/>
    <mergeCell ref="K5:AZ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2023-04-10T05:47:44Z</dcterms:modified>
</cp:coreProperties>
</file>