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120" yWindow="105" windowWidth="15120" windowHeight="8010"/>
  </bookViews>
  <sheets>
    <sheet name="Шаблон" sheetId="2" r:id="rId1"/>
  </sheets>
  <definedNames>
    <definedName name="_xlnm.Print_Area" localSheetId="0">Шаблон!$A$1:$BA$29</definedName>
  </definedNames>
  <calcPr calcId="145621"/>
</workbook>
</file>

<file path=xl/calcChain.xml><?xml version="1.0" encoding="utf-8"?>
<calcChain xmlns="http://schemas.openxmlformats.org/spreadsheetml/2006/main">
  <c r="BD25" i="2" l="1"/>
  <c r="C9" i="2"/>
  <c r="C11" i="2"/>
  <c r="C12" i="2"/>
  <c r="C8" i="2"/>
  <c r="AZ23" i="2"/>
  <c r="W23" i="2"/>
  <c r="P21" i="2"/>
  <c r="P22" i="2"/>
  <c r="P24" i="2"/>
  <c r="P23" i="2"/>
  <c r="L23" i="2"/>
  <c r="M23" i="2"/>
  <c r="N23" i="2"/>
  <c r="O23" i="2"/>
  <c r="Q23" i="2"/>
  <c r="R23" i="2"/>
  <c r="S23" i="2"/>
  <c r="T23" i="2"/>
  <c r="U23" i="2"/>
  <c r="V23" i="2"/>
  <c r="X23" i="2"/>
  <c r="Y23" i="2"/>
  <c r="Z23" i="2"/>
  <c r="AA23" i="2"/>
  <c r="AB23" i="2"/>
  <c r="AC23" i="2"/>
  <c r="AD23" i="2"/>
  <c r="AE23" i="2"/>
  <c r="AF23" i="2"/>
  <c r="AG23" i="2"/>
  <c r="AH23" i="2"/>
  <c r="AI23" i="2"/>
  <c r="AJ23" i="2"/>
  <c r="AK23" i="2"/>
  <c r="AL23" i="2"/>
  <c r="AM23" i="2"/>
  <c r="AN23" i="2"/>
  <c r="AO23" i="2"/>
  <c r="AP23" i="2"/>
  <c r="AQ23" i="2"/>
  <c r="AR23" i="2"/>
  <c r="AS23" i="2"/>
  <c r="AT23" i="2"/>
  <c r="AU23" i="2"/>
  <c r="AV23" i="2"/>
  <c r="AW23" i="2"/>
  <c r="AX23" i="2"/>
  <c r="AY23" i="2"/>
  <c r="L21" i="2"/>
  <c r="M21" i="2"/>
  <c r="M22" i="2"/>
  <c r="M24" i="2"/>
  <c r="N21" i="2"/>
  <c r="O21" i="2"/>
  <c r="O22" i="2"/>
  <c r="O24" i="2"/>
  <c r="Q21" i="2"/>
  <c r="R21" i="2"/>
  <c r="R22" i="2"/>
  <c r="R24" i="2"/>
  <c r="S21" i="2"/>
  <c r="T21" i="2"/>
  <c r="T22" i="2"/>
  <c r="T24" i="2"/>
  <c r="U21" i="2"/>
  <c r="V21" i="2"/>
  <c r="V22" i="2"/>
  <c r="V24" i="2"/>
  <c r="W21" i="2"/>
  <c r="X21" i="2"/>
  <c r="X22" i="2"/>
  <c r="X24" i="2"/>
  <c r="Y21" i="2"/>
  <c r="Z21" i="2"/>
  <c r="Z22" i="2"/>
  <c r="Z24" i="2"/>
  <c r="AA21" i="2"/>
  <c r="AB21" i="2"/>
  <c r="AB22" i="2"/>
  <c r="AB24" i="2"/>
  <c r="AC21" i="2"/>
  <c r="AD21" i="2"/>
  <c r="AD22" i="2"/>
  <c r="AD24" i="2"/>
  <c r="AE21" i="2"/>
  <c r="AF21" i="2"/>
  <c r="AF22" i="2"/>
  <c r="AF24" i="2"/>
  <c r="AG21" i="2"/>
  <c r="AH21" i="2"/>
  <c r="AH22" i="2"/>
  <c r="AH24" i="2"/>
  <c r="AI21" i="2"/>
  <c r="AJ21" i="2"/>
  <c r="AJ22" i="2"/>
  <c r="AJ24" i="2"/>
  <c r="AK21" i="2"/>
  <c r="AL21" i="2"/>
  <c r="AL22" i="2"/>
  <c r="AL24" i="2"/>
  <c r="AM21" i="2"/>
  <c r="AN21" i="2"/>
  <c r="AN22" i="2"/>
  <c r="AN24" i="2"/>
  <c r="AO21" i="2"/>
  <c r="AP21" i="2"/>
  <c r="AP22" i="2"/>
  <c r="AP24" i="2"/>
  <c r="AQ21" i="2"/>
  <c r="AR21" i="2"/>
  <c r="AR22" i="2"/>
  <c r="AR24" i="2"/>
  <c r="AS21" i="2"/>
  <c r="AT21" i="2"/>
  <c r="AT22" i="2"/>
  <c r="AT24" i="2"/>
  <c r="AU21" i="2"/>
  <c r="AV21" i="2"/>
  <c r="AV22" i="2"/>
  <c r="AV24" i="2"/>
  <c r="AW21" i="2"/>
  <c r="AX21" i="2"/>
  <c r="AX22" i="2"/>
  <c r="AX24" i="2"/>
  <c r="AY21" i="2"/>
  <c r="AZ21" i="2"/>
  <c r="AZ22" i="2"/>
  <c r="AZ24" i="2"/>
  <c r="K23" i="2"/>
  <c r="K21" i="2"/>
  <c r="K22" i="2"/>
  <c r="K24" i="2"/>
  <c r="Q22" i="2"/>
  <c r="Q24" i="2"/>
  <c r="AO22" i="2"/>
  <c r="AO24" i="2"/>
  <c r="AC22" i="2"/>
  <c r="AC24" i="2"/>
  <c r="W22" i="2"/>
  <c r="W24" i="2"/>
  <c r="S22" i="2"/>
  <c r="S24" i="2"/>
  <c r="N22" i="2"/>
  <c r="N24" i="2"/>
  <c r="Y22" i="2"/>
  <c r="Y24" i="2"/>
  <c r="AE22" i="2"/>
  <c r="AE24" i="2"/>
  <c r="AG22" i="2"/>
  <c r="AI22" i="2"/>
  <c r="AI24" i="2"/>
  <c r="U22" i="2"/>
  <c r="U24" i="2"/>
  <c r="AM22" i="2"/>
  <c r="AM24" i="2"/>
  <c r="AS22" i="2"/>
  <c r="AS24" i="2"/>
  <c r="AY22" i="2"/>
  <c r="AY24" i="2"/>
  <c r="AW22" i="2"/>
  <c r="AW24" i="2"/>
  <c r="AU22" i="2"/>
  <c r="AU24" i="2"/>
  <c r="AQ22" i="2"/>
  <c r="AQ24" i="2"/>
  <c r="AK22" i="2"/>
  <c r="AK24" i="2"/>
  <c r="AA22" i="2"/>
  <c r="AA24" i="2"/>
  <c r="L22" i="2"/>
  <c r="L24" i="2"/>
  <c r="AG24" i="2"/>
  <c r="BA25" i="2"/>
</calcChain>
</file>

<file path=xl/sharedStrings.xml><?xml version="1.0" encoding="utf-8"?>
<sst xmlns="http://schemas.openxmlformats.org/spreadsheetml/2006/main" count="73" uniqueCount="73">
  <si>
    <t>Меню</t>
  </si>
  <si>
    <t>№</t>
  </si>
  <si>
    <t>ИТОГО</t>
  </si>
  <si>
    <t>Наименование продуктов питания</t>
  </si>
  <si>
    <t>Выдал кладовщик: _____________________/Абдулахидов М.А./</t>
  </si>
  <si>
    <t>На сумму (руб)</t>
  </si>
  <si>
    <t>Приняла повар:_____________________/Малачилаева К.М./</t>
  </si>
  <si>
    <t>Количество довольствующихся</t>
  </si>
  <si>
    <t>Итого на человека (гр)</t>
  </si>
  <si>
    <t>На общее число (гр)</t>
  </si>
  <si>
    <t>Утверждаю: руководитель ИСОШ
_______________________/Магомедов С.М</t>
  </si>
  <si>
    <t>Сыр</t>
  </si>
  <si>
    <t>соль</t>
  </si>
  <si>
    <t>какао</t>
  </si>
  <si>
    <t>сахар</t>
  </si>
  <si>
    <t>булка</t>
  </si>
  <si>
    <t>капуста</t>
  </si>
  <si>
    <t>картофель</t>
  </si>
  <si>
    <t>Меню  питания учащихся 1-4 классов МКОУ "Игалинская СОШ" Гумбетовского района  РД</t>
  </si>
  <si>
    <t>Количество продуктов питания на 1 человека в граммах</t>
  </si>
  <si>
    <t>Цена (руб. за гр. или шт.)</t>
  </si>
  <si>
    <t>Наименование блюд</t>
  </si>
  <si>
    <t>чай</t>
  </si>
  <si>
    <t>молоко</t>
  </si>
  <si>
    <t>Хлеб</t>
  </si>
  <si>
    <t>лук</t>
  </si>
  <si>
    <t>гречка</t>
  </si>
  <si>
    <t>хлеб</t>
  </si>
  <si>
    <t>яблоки</t>
  </si>
  <si>
    <t>морковь</t>
  </si>
  <si>
    <t>банан</t>
  </si>
  <si>
    <t>фарш</t>
  </si>
  <si>
    <t>курага</t>
  </si>
  <si>
    <t>Макароны</t>
  </si>
  <si>
    <t>огурцы</t>
  </si>
  <si>
    <t>рис</t>
  </si>
  <si>
    <t>сосиски</t>
  </si>
  <si>
    <t>яйцо</t>
  </si>
  <si>
    <t>Приправа</t>
  </si>
  <si>
    <t>виноград</t>
  </si>
  <si>
    <t>масло
 подсол.</t>
  </si>
  <si>
    <t>масло 
сливочное</t>
  </si>
  <si>
    <t>Сгущ.
молоко</t>
  </si>
  <si>
    <t>цена за кг</t>
  </si>
  <si>
    <t>груши</t>
  </si>
  <si>
    <t>изюм</t>
  </si>
  <si>
    <t>конфеты
плитка</t>
  </si>
  <si>
    <t>масло
оливковое</t>
  </si>
  <si>
    <t>помидоры</t>
  </si>
  <si>
    <t>свекла</t>
  </si>
  <si>
    <t>сметана</t>
  </si>
  <si>
    <t>сок</t>
  </si>
  <si>
    <t>творог</t>
  </si>
  <si>
    <t>фасоль</t>
  </si>
  <si>
    <t>Салат</t>
  </si>
  <si>
    <t>горох 
(рас)</t>
  </si>
  <si>
    <t>горох
(банка)</t>
  </si>
  <si>
    <t>кукуруза
(банки)</t>
  </si>
  <si>
    <t>Курица</t>
  </si>
  <si>
    <t>Яйцо</t>
  </si>
  <si>
    <t>Банан</t>
  </si>
  <si>
    <t>говядина</t>
  </si>
  <si>
    <t>вторник-2</t>
  </si>
  <si>
    <t>выход
блюда</t>
  </si>
  <si>
    <t>Ж</t>
  </si>
  <si>
    <t>Б</t>
  </si>
  <si>
    <t>У</t>
  </si>
  <si>
    <t xml:space="preserve">Э.цен
</t>
  </si>
  <si>
    <t>Вит
С</t>
  </si>
  <si>
    <t>Рец №</t>
  </si>
  <si>
    <t>пищевая ценность</t>
  </si>
  <si>
    <t>Борщ с мясом</t>
  </si>
  <si>
    <t>на 18.04.2023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</si>
</sst>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2" formatCode="0.0"/>
  </numFmts>
  <fonts count="9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1" fillId="0" borderId="0" xfId="0" applyFont="1"/>
    <xf numFmtId="0" fontId="1" fillId="0" borderId="1" xfId="0" applyFont="1" applyBorder="1"/>
    <xf numFmtId="0" fontId="2" fillId="0" borderId="1" xfId="0" applyFont="1" applyBorder="1"/>
    <xf numFmtId="0" fontId="1" fillId="2" borderId="1" xfId="0" applyFont="1" applyFill="1" applyBorder="1"/>
    <xf numFmtId="0" fontId="1" fillId="0" borderId="1" xfId="0" applyFont="1" applyBorder="1" applyAlignment="1">
      <alignment wrapText="1"/>
    </xf>
    <xf numFmtId="0" fontId="2" fillId="0" borderId="0" xfId="0" applyFont="1"/>
    <xf numFmtId="1" fontId="3" fillId="0" borderId="1" xfId="0" applyNumberFormat="1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/>
    <xf numFmtId="0" fontId="4" fillId="0" borderId="1" xfId="0" applyFont="1" applyBorder="1" applyAlignment="1">
      <alignment horizontal="center"/>
    </xf>
    <xf numFmtId="1" fontId="3" fillId="0" borderId="2" xfId="0" applyNumberFormat="1" applyFont="1" applyBorder="1"/>
    <xf numFmtId="0" fontId="3" fillId="2" borderId="1" xfId="0" applyFont="1" applyFill="1" applyBorder="1"/>
    <xf numFmtId="0" fontId="0" fillId="0" borderId="1" xfId="0" applyBorder="1" applyAlignment="1">
      <alignment wrapText="1"/>
    </xf>
    <xf numFmtId="0" fontId="1" fillId="0" borderId="0" xfId="0" applyFont="1" applyBorder="1"/>
    <xf numFmtId="1" fontId="3" fillId="0" borderId="0" xfId="0" applyNumberFormat="1" applyFont="1" applyBorder="1"/>
    <xf numFmtId="0" fontId="5" fillId="0" borderId="0" xfId="0" applyFont="1" applyBorder="1"/>
    <xf numFmtId="0" fontId="5" fillId="0" borderId="0" xfId="0" applyFont="1" applyBorder="1" applyAlignment="1">
      <alignment wrapText="1"/>
    </xf>
    <xf numFmtId="0" fontId="5" fillId="2" borderId="0" xfId="0" applyFont="1" applyFill="1" applyBorder="1"/>
    <xf numFmtId="0" fontId="3" fillId="0" borderId="1" xfId="0" applyFont="1" applyBorder="1"/>
    <xf numFmtId="0" fontId="4" fillId="0" borderId="3" xfId="0" applyFont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0" fillId="0" borderId="1" xfId="0" applyBorder="1" applyAlignment="1">
      <alignment horizontal="center"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vertical="center" wrapText="1"/>
    </xf>
    <xf numFmtId="1" fontId="1" fillId="2" borderId="1" xfId="0" applyNumberFormat="1" applyFont="1" applyFill="1" applyBorder="1"/>
    <xf numFmtId="0" fontId="1" fillId="3" borderId="1" xfId="0" applyFont="1" applyFill="1" applyBorder="1"/>
    <xf numFmtId="0" fontId="5" fillId="4" borderId="0" xfId="0" applyFont="1" applyFill="1" applyBorder="1"/>
    <xf numFmtId="172" fontId="3" fillId="0" borderId="1" xfId="0" applyNumberFormat="1" applyFont="1" applyBorder="1"/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1" fillId="5" borderId="3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4" fillId="5" borderId="3" xfId="0" applyFont="1" applyFill="1" applyBorder="1" applyAlignment="1">
      <alignment horizontal="center"/>
    </xf>
    <xf numFmtId="0" fontId="1" fillId="5" borderId="1" xfId="0" applyFont="1" applyFill="1" applyBorder="1" applyAlignment="1">
      <alignment wrapText="1"/>
    </xf>
    <xf numFmtId="0" fontId="1" fillId="5" borderId="1" xfId="0" applyFont="1" applyFill="1" applyBorder="1" applyAlignment="1">
      <alignment vertical="center" wrapText="1"/>
    </xf>
    <xf numFmtId="0" fontId="1" fillId="5" borderId="1" xfId="0" applyFont="1" applyFill="1" applyBorder="1"/>
    <xf numFmtId="0" fontId="0" fillId="5" borderId="0" xfId="0" applyFill="1"/>
    <xf numFmtId="0" fontId="6" fillId="2" borderId="0" xfId="0" applyFont="1" applyFill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5" fillId="6" borderId="0" xfId="0" applyFont="1" applyFill="1" applyBorder="1"/>
    <xf numFmtId="1" fontId="5" fillId="6" borderId="0" xfId="0" applyNumberFormat="1" applyFont="1" applyFill="1" applyBorder="1"/>
    <xf numFmtId="0" fontId="1" fillId="2" borderId="0" xfId="0" applyFont="1" applyFill="1" applyAlignment="1"/>
    <xf numFmtId="0" fontId="1" fillId="2" borderId="0" xfId="0" applyFont="1" applyFill="1" applyBorder="1"/>
    <xf numFmtId="0" fontId="1" fillId="2" borderId="0" xfId="0" applyFont="1" applyFill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0" xfId="0" applyFont="1" applyAlignment="1">
      <alignment horizontal="center" vertical="top" wrapText="1"/>
    </xf>
    <xf numFmtId="0" fontId="7" fillId="0" borderId="0" xfId="0" applyFont="1" applyAlignment="1">
      <alignment horizontal="left"/>
    </xf>
    <xf numFmtId="0" fontId="4" fillId="0" borderId="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32"/>
  <sheetViews>
    <sheetView tabSelected="1" view="pageBreakPreview" zoomScale="70" zoomScaleNormal="70" zoomScaleSheetLayoutView="70" workbookViewId="0">
      <pane xSplit="10" ySplit="7" topLeftCell="K8" activePane="bottomRight" state="frozen"/>
      <selection pane="topRight" activeCell="D1" sqref="D1"/>
      <selection pane="bottomLeft" activeCell="A8" sqref="A8"/>
      <selection pane="bottomRight" activeCell="A3" sqref="A3:K3"/>
    </sheetView>
  </sheetViews>
  <sheetFormatPr defaultRowHeight="15" x14ac:dyDescent="0.25"/>
  <cols>
    <col min="1" max="1" width="8.5703125" customWidth="1"/>
    <col min="2" max="2" width="28" customWidth="1"/>
    <col min="3" max="3" width="9.7109375" customWidth="1"/>
    <col min="4" max="4" width="7.28515625" customWidth="1"/>
    <col min="5" max="5" width="6.28515625" customWidth="1"/>
    <col min="6" max="6" width="6.42578125" customWidth="1"/>
    <col min="7" max="7" width="8.140625" customWidth="1"/>
    <col min="8" max="8" width="8" customWidth="1"/>
    <col min="9" max="9" width="8.140625" customWidth="1"/>
    <col min="10" max="10" width="7.140625" style="41" customWidth="1"/>
    <col min="11" max="11" width="9.140625" customWidth="1"/>
    <col min="12" max="12" width="6.5703125" hidden="1" customWidth="1"/>
    <col min="13" max="13" width="10.140625" hidden="1" customWidth="1"/>
    <col min="14" max="14" width="10" hidden="1" customWidth="1"/>
    <col min="15" max="15" width="8.42578125" customWidth="1"/>
    <col min="16" max="16" width="9.85546875" customWidth="1"/>
    <col min="17" max="19" width="7.85546875" hidden="1" customWidth="1"/>
    <col min="20" max="20" width="7.140625" hidden="1" customWidth="1"/>
    <col min="21" max="21" width="8.5703125" bestFit="1" customWidth="1"/>
    <col min="22" max="22" width="11.5703125" bestFit="1" customWidth="1"/>
    <col min="23" max="23" width="11.5703125" hidden="1" customWidth="1"/>
    <col min="24" max="24" width="11.5703125" customWidth="1"/>
    <col min="25" max="25" width="9.85546875" hidden="1" customWidth="1"/>
    <col min="26" max="26" width="7.7109375" hidden="1" customWidth="1"/>
    <col min="27" max="27" width="7.140625" bestFit="1" customWidth="1"/>
    <col min="28" max="28" width="11.5703125" hidden="1" customWidth="1"/>
    <col min="29" max="29" width="11.5703125" customWidth="1"/>
    <col min="30" max="30" width="9.140625" hidden="1" customWidth="1"/>
    <col min="31" max="31" width="11.28515625" hidden="1" customWidth="1"/>
    <col min="32" max="32" width="8.5703125" hidden="1" customWidth="1"/>
    <col min="33" max="33" width="9.5703125" bestFit="1" customWidth="1"/>
    <col min="34" max="36" width="8" hidden="1" customWidth="1"/>
    <col min="37" max="37" width="6.85546875" hidden="1" customWidth="1"/>
    <col min="38" max="39" width="6.7109375" hidden="1" customWidth="1"/>
    <col min="40" max="42" width="8.5703125" hidden="1" customWidth="1"/>
    <col min="43" max="43" width="7.140625" customWidth="1"/>
    <col min="44" max="44" width="8.42578125" hidden="1" customWidth="1"/>
    <col min="45" max="45" width="5" hidden="1" customWidth="1"/>
    <col min="46" max="46" width="7.7109375" hidden="1" customWidth="1"/>
    <col min="47" max="47" width="8" hidden="1" customWidth="1"/>
    <col min="48" max="48" width="6.5703125" hidden="1" customWidth="1"/>
    <col min="49" max="49" width="9.85546875" customWidth="1"/>
    <col min="50" max="50" width="8.7109375" hidden="1" customWidth="1"/>
    <col min="51" max="51" width="7.85546875" hidden="1" customWidth="1"/>
    <col min="52" max="52" width="9.28515625" customWidth="1"/>
    <col min="53" max="53" width="10.85546875" customWidth="1"/>
  </cols>
  <sheetData>
    <row r="1" spans="1:72" ht="24.75" customHeight="1" x14ac:dyDescent="0.4">
      <c r="A1" s="12"/>
      <c r="B1" s="12"/>
      <c r="C1" s="12"/>
      <c r="D1" s="12"/>
      <c r="E1" s="12"/>
      <c r="F1" s="12"/>
      <c r="G1" s="12"/>
      <c r="H1" s="12"/>
      <c r="I1" s="12"/>
      <c r="J1" s="46"/>
      <c r="K1" s="12"/>
      <c r="L1" s="12"/>
      <c r="M1" s="12"/>
      <c r="N1" s="12"/>
      <c r="O1" s="12"/>
      <c r="P1" s="12"/>
      <c r="Q1" s="12"/>
      <c r="R1" s="12"/>
      <c r="S1" s="12"/>
      <c r="T1" s="61" t="s">
        <v>62</v>
      </c>
      <c r="U1" s="61"/>
      <c r="V1" s="61"/>
      <c r="W1" s="61"/>
      <c r="X1" s="61"/>
      <c r="AC1" s="59" t="s">
        <v>10</v>
      </c>
      <c r="AD1" s="60"/>
      <c r="AE1" s="60"/>
      <c r="AF1" s="60"/>
      <c r="AG1" s="60"/>
      <c r="AH1" s="60"/>
      <c r="AI1" s="60"/>
      <c r="AJ1" s="60"/>
      <c r="AK1" s="60"/>
      <c r="AL1" s="60"/>
      <c r="AM1" s="60"/>
      <c r="AN1" s="60"/>
      <c r="AO1" s="60"/>
      <c r="AP1" s="60"/>
      <c r="AQ1" s="60"/>
      <c r="AR1" s="60"/>
      <c r="AS1" s="60"/>
      <c r="AT1" s="60"/>
      <c r="AU1" s="60"/>
      <c r="AV1" s="60"/>
      <c r="AW1" s="60"/>
      <c r="AX1" s="60"/>
      <c r="AY1" s="60"/>
      <c r="AZ1" s="60"/>
    </row>
    <row r="2" spans="1:72" ht="29.25" customHeight="1" x14ac:dyDescent="0.35">
      <c r="A2" s="58" t="s">
        <v>18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C2" s="60"/>
      <c r="AD2" s="60"/>
      <c r="AE2" s="60"/>
      <c r="AF2" s="60"/>
      <c r="AG2" s="60"/>
      <c r="AH2" s="60"/>
      <c r="AI2" s="60"/>
      <c r="AJ2" s="60"/>
      <c r="AK2" s="60"/>
      <c r="AL2" s="60"/>
      <c r="AM2" s="60"/>
      <c r="AN2" s="60"/>
      <c r="AO2" s="60"/>
      <c r="AP2" s="60"/>
      <c r="AQ2" s="60"/>
      <c r="AR2" s="60"/>
      <c r="AS2" s="60"/>
      <c r="AT2" s="60"/>
      <c r="AU2" s="60"/>
      <c r="AV2" s="60"/>
      <c r="AW2" s="60"/>
      <c r="AX2" s="60"/>
      <c r="AY2" s="60"/>
      <c r="AZ2" s="60"/>
      <c r="BI2" s="52"/>
      <c r="BJ2" s="52"/>
      <c r="BK2" s="52"/>
      <c r="BL2" s="52"/>
      <c r="BM2" s="52"/>
      <c r="BN2" s="52"/>
      <c r="BO2" s="52"/>
      <c r="BP2" s="52"/>
      <c r="BQ2" s="52"/>
      <c r="BR2" s="52"/>
      <c r="BS2" s="52"/>
      <c r="BT2" s="52"/>
    </row>
    <row r="3" spans="1:72" ht="30.75" customHeight="1" x14ac:dyDescent="0.4">
      <c r="A3" s="53" t="s">
        <v>72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0"/>
      <c r="Z3" s="10"/>
      <c r="AA3" s="11"/>
      <c r="AB3" s="11"/>
      <c r="AC3" s="11"/>
      <c r="AD3" s="11"/>
      <c r="AE3" s="11"/>
      <c r="AF3" s="11"/>
      <c r="AG3" s="11"/>
      <c r="BI3" s="52"/>
      <c r="BJ3" s="52"/>
      <c r="BK3" s="52"/>
      <c r="BL3" s="52"/>
      <c r="BM3" s="52"/>
      <c r="BN3" s="52"/>
      <c r="BO3" s="52"/>
      <c r="BP3" s="52"/>
      <c r="BQ3" s="52"/>
      <c r="BR3" s="52"/>
      <c r="BS3" s="52"/>
      <c r="BT3" s="52"/>
    </row>
    <row r="4" spans="1:72" ht="33" customHeight="1" x14ac:dyDescent="0.35">
      <c r="A4" s="54" t="s">
        <v>7</v>
      </c>
      <c r="B4" s="54"/>
      <c r="C4" s="34"/>
      <c r="D4" s="34"/>
      <c r="E4" s="34"/>
      <c r="F4" s="34"/>
      <c r="G4" s="34"/>
      <c r="H4" s="34"/>
      <c r="I4" s="34"/>
      <c r="J4" s="42">
        <v>127</v>
      </c>
      <c r="K4" s="24"/>
      <c r="L4" s="2"/>
      <c r="M4" s="2"/>
      <c r="N4" s="2"/>
      <c r="O4" s="2"/>
      <c r="P4" s="2"/>
      <c r="Q4" s="2"/>
      <c r="R4" s="2"/>
      <c r="S4" s="2"/>
      <c r="T4" s="2"/>
    </row>
    <row r="5" spans="1:72" ht="29.25" customHeight="1" x14ac:dyDescent="0.4">
      <c r="A5" s="55" t="s">
        <v>0</v>
      </c>
      <c r="B5" s="55"/>
      <c r="C5" s="32"/>
      <c r="D5" s="49" t="s">
        <v>70</v>
      </c>
      <c r="E5" s="50"/>
      <c r="F5" s="51"/>
      <c r="G5" s="32"/>
      <c r="H5" s="32"/>
      <c r="I5" s="32"/>
      <c r="J5" s="35"/>
      <c r="K5" s="56" t="s">
        <v>3</v>
      </c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  <c r="Z5" s="57"/>
      <c r="AA5" s="57"/>
      <c r="AB5" s="57"/>
      <c r="AC5" s="57"/>
      <c r="AD5" s="57"/>
      <c r="AE5" s="57"/>
      <c r="AF5" s="57"/>
      <c r="AG5" s="57"/>
      <c r="AH5" s="57"/>
      <c r="AI5" s="57"/>
      <c r="AJ5" s="57"/>
      <c r="AK5" s="57"/>
      <c r="AL5" s="57"/>
      <c r="AM5" s="57"/>
      <c r="AN5" s="57"/>
      <c r="AO5" s="57"/>
      <c r="AP5" s="57"/>
      <c r="AQ5" s="57"/>
      <c r="AR5" s="57"/>
      <c r="AS5" s="57"/>
      <c r="AT5" s="57"/>
      <c r="AU5" s="57"/>
      <c r="AV5" s="57"/>
      <c r="AW5" s="57"/>
      <c r="AX5" s="57"/>
      <c r="AY5" s="57"/>
      <c r="AZ5" s="57"/>
    </row>
    <row r="6" spans="1:72" ht="38.25" customHeight="1" x14ac:dyDescent="0.3">
      <c r="A6" s="55"/>
      <c r="B6" s="55"/>
      <c r="C6" s="43" t="s">
        <v>63</v>
      </c>
      <c r="D6" s="33" t="s">
        <v>65</v>
      </c>
      <c r="E6" s="33" t="s">
        <v>64</v>
      </c>
      <c r="F6" s="33" t="s">
        <v>66</v>
      </c>
      <c r="G6" s="43" t="s">
        <v>67</v>
      </c>
      <c r="H6" s="43" t="s">
        <v>68</v>
      </c>
      <c r="I6" s="43" t="s">
        <v>69</v>
      </c>
      <c r="J6" s="36"/>
      <c r="K6" s="1" t="s">
        <v>30</v>
      </c>
      <c r="L6" s="1" t="s">
        <v>15</v>
      </c>
      <c r="M6" s="1" t="s">
        <v>39</v>
      </c>
      <c r="N6" s="16" t="s">
        <v>55</v>
      </c>
      <c r="O6" s="16" t="s">
        <v>56</v>
      </c>
      <c r="P6" s="16" t="s">
        <v>61</v>
      </c>
      <c r="Q6" s="1" t="s">
        <v>26</v>
      </c>
      <c r="R6" s="1" t="s">
        <v>44</v>
      </c>
      <c r="S6" s="1" t="s">
        <v>45</v>
      </c>
      <c r="T6" s="1" t="s">
        <v>13</v>
      </c>
      <c r="U6" s="1" t="s">
        <v>16</v>
      </c>
      <c r="V6" s="1" t="s">
        <v>17</v>
      </c>
      <c r="W6" s="25" t="s">
        <v>46</v>
      </c>
      <c r="X6" s="16" t="s">
        <v>57</v>
      </c>
      <c r="Y6" s="1" t="s">
        <v>58</v>
      </c>
      <c r="Z6" s="1" t="s">
        <v>32</v>
      </c>
      <c r="AA6" s="1" t="s">
        <v>25</v>
      </c>
      <c r="AB6" s="1" t="s">
        <v>33</v>
      </c>
      <c r="AC6" s="16" t="s">
        <v>47</v>
      </c>
      <c r="AD6" s="16" t="s">
        <v>40</v>
      </c>
      <c r="AE6" s="16" t="s">
        <v>41</v>
      </c>
      <c r="AF6" s="1" t="s">
        <v>23</v>
      </c>
      <c r="AG6" s="1" t="s">
        <v>29</v>
      </c>
      <c r="AH6" s="1" t="s">
        <v>34</v>
      </c>
      <c r="AI6" s="1" t="s">
        <v>48</v>
      </c>
      <c r="AJ6" s="1" t="s">
        <v>38</v>
      </c>
      <c r="AK6" s="1" t="s">
        <v>35</v>
      </c>
      <c r="AL6" s="1" t="s">
        <v>14</v>
      </c>
      <c r="AM6" s="1" t="s">
        <v>49</v>
      </c>
      <c r="AN6" s="16" t="s">
        <v>42</v>
      </c>
      <c r="AO6" s="16" t="s">
        <v>50</v>
      </c>
      <c r="AP6" s="16" t="s">
        <v>51</v>
      </c>
      <c r="AQ6" s="1" t="s">
        <v>12</v>
      </c>
      <c r="AR6" s="1" t="s">
        <v>36</v>
      </c>
      <c r="AS6" s="1" t="s">
        <v>11</v>
      </c>
      <c r="AT6" s="1" t="s">
        <v>52</v>
      </c>
      <c r="AU6" s="1" t="s">
        <v>53</v>
      </c>
      <c r="AV6" s="1" t="s">
        <v>31</v>
      </c>
      <c r="AW6" s="1" t="s">
        <v>27</v>
      </c>
      <c r="AX6" s="1" t="s">
        <v>22</v>
      </c>
      <c r="AY6" s="1" t="s">
        <v>28</v>
      </c>
      <c r="AZ6" s="1" t="s">
        <v>37</v>
      </c>
    </row>
    <row r="7" spans="1:72" ht="18.75" x14ac:dyDescent="0.3">
      <c r="A7" s="3" t="s">
        <v>1</v>
      </c>
      <c r="B7" s="13" t="s">
        <v>21</v>
      </c>
      <c r="C7" s="23"/>
      <c r="D7" s="23"/>
      <c r="E7" s="23"/>
      <c r="F7" s="23"/>
      <c r="G7" s="23"/>
      <c r="H7" s="23"/>
      <c r="I7" s="23"/>
      <c r="J7" s="37"/>
      <c r="K7" s="49" t="s">
        <v>19</v>
      </c>
      <c r="L7" s="50"/>
      <c r="M7" s="50"/>
      <c r="N7" s="50"/>
      <c r="O7" s="50"/>
      <c r="P7" s="50"/>
      <c r="Q7" s="50"/>
      <c r="R7" s="50"/>
      <c r="S7" s="50"/>
      <c r="T7" s="50"/>
      <c r="U7" s="50"/>
      <c r="V7" s="50"/>
      <c r="W7" s="50"/>
      <c r="X7" s="50"/>
      <c r="Y7" s="50"/>
      <c r="Z7" s="50"/>
      <c r="AA7" s="50"/>
      <c r="AB7" s="50"/>
      <c r="AC7" s="50"/>
      <c r="AD7" s="50"/>
      <c r="AE7" s="50"/>
      <c r="AF7" s="5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</row>
    <row r="8" spans="1:72" ht="23.25" x14ac:dyDescent="0.35">
      <c r="A8" s="9">
        <v>1</v>
      </c>
      <c r="B8" s="26" t="s">
        <v>24</v>
      </c>
      <c r="C8" s="26">
        <f>SUM(K8:AZ8)</f>
        <v>40</v>
      </c>
      <c r="D8" s="26">
        <v>2.7</v>
      </c>
      <c r="E8" s="26">
        <v>0</v>
      </c>
      <c r="F8" s="26">
        <v>19</v>
      </c>
      <c r="G8" s="26">
        <v>80</v>
      </c>
      <c r="H8" s="26">
        <v>0</v>
      </c>
      <c r="I8" s="26">
        <v>1</v>
      </c>
      <c r="J8" s="38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22"/>
      <c r="AQ8" s="22"/>
      <c r="AR8" s="22"/>
      <c r="AS8" s="22"/>
      <c r="AT8" s="22"/>
      <c r="AU8" s="22"/>
      <c r="AV8" s="22"/>
      <c r="AW8" s="22">
        <v>40</v>
      </c>
      <c r="AX8" s="22"/>
      <c r="AY8" s="22"/>
      <c r="AZ8" s="22"/>
    </row>
    <row r="9" spans="1:72" ht="23.25" x14ac:dyDescent="0.35">
      <c r="A9" s="9">
        <v>2</v>
      </c>
      <c r="B9" s="27" t="s">
        <v>54</v>
      </c>
      <c r="C9" s="26">
        <f>SUM(K9:AZ9)</f>
        <v>60</v>
      </c>
      <c r="D9" s="27">
        <v>1</v>
      </c>
      <c r="E9" s="27">
        <v>5</v>
      </c>
      <c r="F9" s="27">
        <v>5</v>
      </c>
      <c r="G9" s="27">
        <v>112</v>
      </c>
      <c r="H9" s="27">
        <v>14</v>
      </c>
      <c r="I9" s="27">
        <v>20</v>
      </c>
      <c r="J9" s="39"/>
      <c r="K9" s="22"/>
      <c r="L9" s="22"/>
      <c r="M9" s="22"/>
      <c r="N9" s="22"/>
      <c r="O9" s="31">
        <v>5</v>
      </c>
      <c r="P9" s="22"/>
      <c r="Q9" s="22"/>
      <c r="R9" s="22"/>
      <c r="S9" s="22"/>
      <c r="T9" s="22"/>
      <c r="U9" s="22">
        <v>25</v>
      </c>
      <c r="V9" s="22"/>
      <c r="W9" s="22"/>
      <c r="X9" s="22">
        <v>5</v>
      </c>
      <c r="Y9" s="22"/>
      <c r="Z9" s="22"/>
      <c r="AA9" s="22">
        <v>9</v>
      </c>
      <c r="AB9" s="22"/>
      <c r="AC9" s="22">
        <v>3</v>
      </c>
      <c r="AD9" s="22"/>
      <c r="AE9" s="22"/>
      <c r="AF9" s="22"/>
      <c r="AG9" s="8">
        <v>10</v>
      </c>
      <c r="AH9" s="22"/>
      <c r="AI9" s="22"/>
      <c r="AJ9" s="22"/>
      <c r="AK9" s="22"/>
      <c r="AL9" s="22"/>
      <c r="AM9" s="22"/>
      <c r="AN9" s="22"/>
      <c r="AO9" s="22"/>
      <c r="AP9" s="22"/>
      <c r="AQ9" s="22">
        <v>3</v>
      </c>
      <c r="AR9" s="22"/>
      <c r="AS9" s="22"/>
      <c r="AT9" s="22"/>
      <c r="AU9" s="22"/>
      <c r="AV9" s="22"/>
      <c r="AW9" s="22"/>
      <c r="AX9" s="22"/>
      <c r="AY9" s="22"/>
      <c r="AZ9" s="22"/>
    </row>
    <row r="10" spans="1:72" ht="23.25" x14ac:dyDescent="0.35">
      <c r="A10" s="9">
        <v>3</v>
      </c>
      <c r="B10" s="26" t="s">
        <v>59</v>
      </c>
      <c r="C10" s="26">
        <v>40</v>
      </c>
      <c r="D10" s="26">
        <v>5</v>
      </c>
      <c r="E10" s="26">
        <v>5</v>
      </c>
      <c r="F10" s="26">
        <v>0</v>
      </c>
      <c r="G10" s="26">
        <v>63</v>
      </c>
      <c r="H10" s="26">
        <v>0</v>
      </c>
      <c r="I10" s="26">
        <v>213</v>
      </c>
      <c r="J10" s="38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2"/>
      <c r="AQ10" s="22"/>
      <c r="AR10" s="22"/>
      <c r="AS10" s="22"/>
      <c r="AT10" s="22"/>
      <c r="AU10" s="22"/>
      <c r="AV10" s="22"/>
      <c r="AW10" s="22"/>
      <c r="AX10" s="22"/>
      <c r="AY10" s="22"/>
      <c r="AZ10" s="22">
        <v>1</v>
      </c>
    </row>
    <row r="11" spans="1:72" ht="23.25" x14ac:dyDescent="0.35">
      <c r="A11" s="9">
        <v>4</v>
      </c>
      <c r="B11" s="26" t="s">
        <v>71</v>
      </c>
      <c r="C11" s="26">
        <f>SUM(K11:AZ11)</f>
        <v>249.12</v>
      </c>
      <c r="D11" s="26">
        <v>2</v>
      </c>
      <c r="E11" s="26">
        <v>4</v>
      </c>
      <c r="F11" s="26">
        <v>12</v>
      </c>
      <c r="G11" s="26">
        <v>110</v>
      </c>
      <c r="H11" s="26">
        <v>19</v>
      </c>
      <c r="I11" s="26">
        <v>2001</v>
      </c>
      <c r="J11" s="38"/>
      <c r="K11" s="22"/>
      <c r="L11" s="22"/>
      <c r="M11" s="22"/>
      <c r="N11" s="22"/>
      <c r="O11" s="22"/>
      <c r="P11" s="22">
        <v>83.12</v>
      </c>
      <c r="Q11" s="22"/>
      <c r="R11" s="22"/>
      <c r="S11" s="22"/>
      <c r="T11" s="22"/>
      <c r="U11" s="22">
        <v>96</v>
      </c>
      <c r="V11" s="22">
        <v>50</v>
      </c>
      <c r="W11" s="22"/>
      <c r="X11" s="22"/>
      <c r="Y11" s="22"/>
      <c r="Z11" s="22"/>
      <c r="AA11" s="22">
        <v>7</v>
      </c>
      <c r="AB11" s="22"/>
      <c r="AC11" s="22"/>
      <c r="AD11" s="22"/>
      <c r="AE11" s="22"/>
      <c r="AF11" s="22"/>
      <c r="AG11" s="22">
        <v>10</v>
      </c>
      <c r="AH11" s="22"/>
      <c r="AI11" s="22"/>
      <c r="AJ11" s="22"/>
      <c r="AK11" s="22"/>
      <c r="AL11" s="22"/>
      <c r="AM11" s="22"/>
      <c r="AN11" s="22"/>
      <c r="AO11" s="22"/>
      <c r="AP11" s="22"/>
      <c r="AQ11" s="22">
        <v>3</v>
      </c>
      <c r="AR11" s="22"/>
      <c r="AS11" s="22"/>
      <c r="AT11" s="22"/>
      <c r="AU11" s="22"/>
      <c r="AV11" s="22"/>
      <c r="AW11" s="22"/>
      <c r="AX11" s="22"/>
      <c r="AY11" s="22"/>
      <c r="AZ11" s="22"/>
    </row>
    <row r="12" spans="1:72" ht="23.25" x14ac:dyDescent="0.35">
      <c r="A12" s="9">
        <v>5</v>
      </c>
      <c r="B12" s="26" t="s">
        <v>60</v>
      </c>
      <c r="C12" s="26">
        <f>SUM(K12:AZ12)</f>
        <v>100</v>
      </c>
      <c r="D12" s="26">
        <v>0.4</v>
      </c>
      <c r="E12" s="26">
        <v>0.3</v>
      </c>
      <c r="F12" s="26">
        <v>10</v>
      </c>
      <c r="G12" s="26">
        <v>41</v>
      </c>
      <c r="H12" s="26">
        <v>10</v>
      </c>
      <c r="I12" s="26">
        <v>368</v>
      </c>
      <c r="J12" s="38"/>
      <c r="K12" s="22">
        <v>100</v>
      </c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8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  <c r="AT12" s="22"/>
      <c r="AU12" s="22"/>
      <c r="AV12" s="22"/>
      <c r="AW12" s="22"/>
      <c r="AX12" s="22"/>
      <c r="AY12" s="22"/>
      <c r="AZ12" s="22"/>
    </row>
    <row r="13" spans="1:72" ht="23.25" x14ac:dyDescent="0.35">
      <c r="A13" s="9">
        <v>6</v>
      </c>
      <c r="B13" s="1"/>
      <c r="C13" s="1"/>
      <c r="D13" s="1"/>
      <c r="E13" s="1"/>
      <c r="F13" s="1"/>
      <c r="G13" s="1"/>
      <c r="H13" s="1"/>
      <c r="I13" s="1"/>
      <c r="J13" s="40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8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  <c r="AO13" s="22"/>
      <c r="AP13" s="22"/>
      <c r="AQ13" s="22"/>
      <c r="AR13" s="22"/>
      <c r="AS13" s="22"/>
      <c r="AT13" s="22"/>
      <c r="AU13" s="22"/>
      <c r="AV13" s="22"/>
      <c r="AW13" s="22"/>
      <c r="AX13" s="22"/>
      <c r="AY13" s="22"/>
      <c r="AZ13" s="22"/>
    </row>
    <row r="14" spans="1:72" ht="23.25" x14ac:dyDescent="0.35">
      <c r="A14" s="9">
        <v>7</v>
      </c>
      <c r="B14" s="1"/>
      <c r="C14" s="1"/>
      <c r="D14" s="1"/>
      <c r="E14" s="1"/>
      <c r="F14" s="1"/>
      <c r="G14" s="1"/>
      <c r="H14" s="1"/>
      <c r="I14" s="1"/>
      <c r="J14" s="38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8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2"/>
      <c r="AM14" s="22"/>
      <c r="AN14" s="22"/>
      <c r="AO14" s="22"/>
      <c r="AP14" s="22"/>
      <c r="AQ14" s="22"/>
      <c r="AR14" s="22"/>
      <c r="AS14" s="22"/>
      <c r="AT14" s="22"/>
      <c r="AU14" s="22"/>
      <c r="AV14" s="22"/>
      <c r="AW14" s="22"/>
      <c r="AX14" s="22"/>
      <c r="AY14" s="22"/>
      <c r="AZ14" s="22"/>
    </row>
    <row r="15" spans="1:72" ht="23.25" x14ac:dyDescent="0.35">
      <c r="A15" s="9">
        <v>8</v>
      </c>
      <c r="B15" s="3"/>
      <c r="C15" s="3"/>
      <c r="D15" s="3"/>
      <c r="E15" s="3"/>
      <c r="F15" s="3"/>
      <c r="G15" s="3"/>
      <c r="H15" s="3"/>
      <c r="I15" s="3"/>
      <c r="J15" s="40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  <c r="AU15" s="22"/>
      <c r="AV15" s="22"/>
      <c r="AW15" s="22"/>
      <c r="AX15" s="22"/>
      <c r="AY15" s="22"/>
      <c r="AZ15" s="22"/>
    </row>
    <row r="16" spans="1:72" ht="23.25" x14ac:dyDescent="0.35">
      <c r="A16" s="9">
        <v>9</v>
      </c>
      <c r="B16" s="3"/>
      <c r="C16" s="3"/>
      <c r="D16" s="3"/>
      <c r="E16" s="3"/>
      <c r="F16" s="3"/>
      <c r="G16" s="3"/>
      <c r="H16" s="3"/>
      <c r="I16" s="3"/>
      <c r="J16" s="40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22"/>
      <c r="AP16" s="22"/>
      <c r="AQ16" s="22"/>
      <c r="AR16" s="22"/>
      <c r="AS16" s="22"/>
      <c r="AT16" s="22"/>
      <c r="AU16" s="22"/>
      <c r="AV16" s="22"/>
      <c r="AW16" s="22"/>
      <c r="AX16" s="22"/>
      <c r="AY16" s="22"/>
      <c r="AZ16" s="22"/>
    </row>
    <row r="17" spans="1:56" ht="23.25" x14ac:dyDescent="0.35">
      <c r="A17" s="9">
        <v>10</v>
      </c>
      <c r="B17" s="3"/>
      <c r="C17" s="3"/>
      <c r="D17" s="3"/>
      <c r="E17" s="3"/>
      <c r="F17" s="3"/>
      <c r="G17" s="3"/>
      <c r="H17" s="3"/>
      <c r="I17" s="3"/>
      <c r="J17" s="40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22"/>
      <c r="AR17" s="22"/>
      <c r="AS17" s="22"/>
      <c r="AT17" s="22"/>
      <c r="AU17" s="22"/>
      <c r="AV17" s="22"/>
      <c r="AW17" s="22"/>
      <c r="AX17" s="22"/>
      <c r="AY17" s="22"/>
      <c r="AZ17" s="22"/>
    </row>
    <row r="18" spans="1:56" ht="23.25" x14ac:dyDescent="0.35">
      <c r="A18" s="9">
        <v>11</v>
      </c>
      <c r="B18" s="3"/>
      <c r="C18" s="3"/>
      <c r="D18" s="3"/>
      <c r="E18" s="3"/>
      <c r="F18" s="3"/>
      <c r="G18" s="3"/>
      <c r="H18" s="3"/>
      <c r="I18" s="3"/>
      <c r="J18" s="40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2"/>
      <c r="AS18" s="22"/>
      <c r="AT18" s="22"/>
      <c r="AU18" s="22"/>
      <c r="AV18" s="22"/>
      <c r="AW18" s="22"/>
      <c r="AX18" s="22"/>
      <c r="AY18" s="22"/>
      <c r="AZ18" s="22"/>
    </row>
    <row r="19" spans="1:56" ht="23.25" x14ac:dyDescent="0.35">
      <c r="A19" s="9">
        <v>12</v>
      </c>
      <c r="B19" s="3"/>
      <c r="C19" s="3"/>
      <c r="D19" s="3"/>
      <c r="E19" s="3"/>
      <c r="F19" s="3"/>
      <c r="G19" s="3"/>
      <c r="H19" s="3"/>
      <c r="I19" s="3"/>
      <c r="J19" s="40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  <c r="AP19" s="22"/>
      <c r="AQ19" s="22"/>
      <c r="AR19" s="22"/>
      <c r="AS19" s="22"/>
      <c r="AT19" s="22"/>
      <c r="AU19" s="22"/>
      <c r="AV19" s="22"/>
      <c r="AW19" s="22"/>
      <c r="AX19" s="22"/>
      <c r="AY19" s="22"/>
      <c r="AZ19" s="22"/>
    </row>
    <row r="20" spans="1:56" ht="24.95" customHeight="1" x14ac:dyDescent="0.35">
      <c r="A20" s="9">
        <v>13</v>
      </c>
      <c r="B20" s="3"/>
      <c r="C20" s="3"/>
      <c r="D20" s="3"/>
      <c r="E20" s="3"/>
      <c r="F20" s="3"/>
      <c r="G20" s="3"/>
      <c r="H20" s="3"/>
      <c r="I20" s="3"/>
      <c r="J20" s="40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2"/>
      <c r="AP20" s="22"/>
      <c r="AQ20" s="22"/>
      <c r="AR20" s="22"/>
      <c r="AS20" s="22"/>
      <c r="AT20" s="22"/>
      <c r="AU20" s="22"/>
      <c r="AV20" s="22"/>
      <c r="AW20" s="22"/>
      <c r="AX20" s="22"/>
      <c r="AY20" s="22"/>
      <c r="AZ20" s="22"/>
    </row>
    <row r="21" spans="1:56" ht="24.95" customHeight="1" x14ac:dyDescent="0.3">
      <c r="A21" s="3"/>
      <c r="B21" s="3" t="s">
        <v>8</v>
      </c>
      <c r="C21" s="3"/>
      <c r="D21" s="3"/>
      <c r="E21" s="3"/>
      <c r="F21" s="3"/>
      <c r="G21" s="3"/>
      <c r="H21" s="3"/>
      <c r="I21" s="3"/>
      <c r="J21" s="5"/>
      <c r="K21" s="29">
        <f>SUM(K8:K20)</f>
        <v>100</v>
      </c>
      <c r="L21" s="29">
        <f t="shared" ref="L21:AZ21" si="0">SUM(L8:L20)</f>
        <v>0</v>
      </c>
      <c r="M21" s="29">
        <f t="shared" si="0"/>
        <v>0</v>
      </c>
      <c r="N21" s="29">
        <f t="shared" si="0"/>
        <v>0</v>
      </c>
      <c r="O21" s="29">
        <f t="shared" si="0"/>
        <v>5</v>
      </c>
      <c r="P21" s="29">
        <f t="shared" si="0"/>
        <v>83.12</v>
      </c>
      <c r="Q21" s="29">
        <f t="shared" si="0"/>
        <v>0</v>
      </c>
      <c r="R21" s="29">
        <f t="shared" si="0"/>
        <v>0</v>
      </c>
      <c r="S21" s="29">
        <f t="shared" si="0"/>
        <v>0</v>
      </c>
      <c r="T21" s="29">
        <f t="shared" si="0"/>
        <v>0</v>
      </c>
      <c r="U21" s="29">
        <f t="shared" si="0"/>
        <v>121</v>
      </c>
      <c r="V21" s="29">
        <f t="shared" si="0"/>
        <v>50</v>
      </c>
      <c r="W21" s="29">
        <f t="shared" si="0"/>
        <v>0</v>
      </c>
      <c r="X21" s="29">
        <f t="shared" si="0"/>
        <v>5</v>
      </c>
      <c r="Y21" s="29">
        <f t="shared" si="0"/>
        <v>0</v>
      </c>
      <c r="Z21" s="29">
        <f t="shared" si="0"/>
        <v>0</v>
      </c>
      <c r="AA21" s="29">
        <f t="shared" si="0"/>
        <v>16</v>
      </c>
      <c r="AB21" s="29">
        <f t="shared" si="0"/>
        <v>0</v>
      </c>
      <c r="AC21" s="29">
        <f t="shared" si="0"/>
        <v>3</v>
      </c>
      <c r="AD21" s="29">
        <f t="shared" si="0"/>
        <v>0</v>
      </c>
      <c r="AE21" s="29">
        <f t="shared" si="0"/>
        <v>0</v>
      </c>
      <c r="AF21" s="29">
        <f t="shared" si="0"/>
        <v>0</v>
      </c>
      <c r="AG21" s="29">
        <f t="shared" si="0"/>
        <v>20</v>
      </c>
      <c r="AH21" s="29">
        <f t="shared" si="0"/>
        <v>0</v>
      </c>
      <c r="AI21" s="29">
        <f t="shared" si="0"/>
        <v>0</v>
      </c>
      <c r="AJ21" s="29">
        <f t="shared" si="0"/>
        <v>0</v>
      </c>
      <c r="AK21" s="29">
        <f t="shared" si="0"/>
        <v>0</v>
      </c>
      <c r="AL21" s="29">
        <f t="shared" si="0"/>
        <v>0</v>
      </c>
      <c r="AM21" s="29">
        <f t="shared" si="0"/>
        <v>0</v>
      </c>
      <c r="AN21" s="29">
        <f t="shared" si="0"/>
        <v>0</v>
      </c>
      <c r="AO21" s="29">
        <f t="shared" si="0"/>
        <v>0</v>
      </c>
      <c r="AP21" s="29">
        <f t="shared" si="0"/>
        <v>0</v>
      </c>
      <c r="AQ21" s="29">
        <f t="shared" si="0"/>
        <v>6</v>
      </c>
      <c r="AR21" s="29">
        <f t="shared" si="0"/>
        <v>0</v>
      </c>
      <c r="AS21" s="29">
        <f t="shared" si="0"/>
        <v>0</v>
      </c>
      <c r="AT21" s="29">
        <f t="shared" si="0"/>
        <v>0</v>
      </c>
      <c r="AU21" s="29">
        <f t="shared" si="0"/>
        <v>0</v>
      </c>
      <c r="AV21" s="29">
        <f t="shared" si="0"/>
        <v>0</v>
      </c>
      <c r="AW21" s="29">
        <f t="shared" si="0"/>
        <v>40</v>
      </c>
      <c r="AX21" s="29">
        <f t="shared" si="0"/>
        <v>0</v>
      </c>
      <c r="AY21" s="29">
        <f t="shared" si="0"/>
        <v>0</v>
      </c>
      <c r="AZ21" s="29">
        <f t="shared" si="0"/>
        <v>1</v>
      </c>
    </row>
    <row r="22" spans="1:56" ht="24.95" customHeight="1" x14ac:dyDescent="0.3">
      <c r="A22" s="3"/>
      <c r="B22" s="5" t="s">
        <v>9</v>
      </c>
      <c r="C22" s="5"/>
      <c r="D22" s="5"/>
      <c r="E22" s="5"/>
      <c r="F22" s="5"/>
      <c r="G22" s="5"/>
      <c r="H22" s="5"/>
      <c r="I22" s="5"/>
      <c r="J22" s="5"/>
      <c r="K22" s="3">
        <f>$J$4*K21</f>
        <v>12700</v>
      </c>
      <c r="L22" s="3">
        <f t="shared" ref="L22:AZ22" si="1">$J$4*L21</f>
        <v>0</v>
      </c>
      <c r="M22" s="3">
        <f t="shared" si="1"/>
        <v>0</v>
      </c>
      <c r="N22" s="3">
        <f t="shared" si="1"/>
        <v>0</v>
      </c>
      <c r="O22" s="3">
        <f t="shared" si="1"/>
        <v>635</v>
      </c>
      <c r="P22" s="3">
        <f t="shared" si="1"/>
        <v>10556.24</v>
      </c>
      <c r="Q22" s="3">
        <f t="shared" si="1"/>
        <v>0</v>
      </c>
      <c r="R22" s="3">
        <f t="shared" si="1"/>
        <v>0</v>
      </c>
      <c r="S22" s="3">
        <f t="shared" si="1"/>
        <v>0</v>
      </c>
      <c r="T22" s="3">
        <f t="shared" si="1"/>
        <v>0</v>
      </c>
      <c r="U22" s="3">
        <f t="shared" si="1"/>
        <v>15367</v>
      </c>
      <c r="V22" s="3">
        <f t="shared" si="1"/>
        <v>6350</v>
      </c>
      <c r="W22" s="3">
        <f t="shared" si="1"/>
        <v>0</v>
      </c>
      <c r="X22" s="3">
        <f t="shared" si="1"/>
        <v>635</v>
      </c>
      <c r="Y22" s="3">
        <f t="shared" si="1"/>
        <v>0</v>
      </c>
      <c r="Z22" s="3">
        <f t="shared" si="1"/>
        <v>0</v>
      </c>
      <c r="AA22" s="3">
        <f t="shared" si="1"/>
        <v>2032</v>
      </c>
      <c r="AB22" s="3">
        <f t="shared" si="1"/>
        <v>0</v>
      </c>
      <c r="AC22" s="3">
        <f t="shared" si="1"/>
        <v>381</v>
      </c>
      <c r="AD22" s="3">
        <f t="shared" si="1"/>
        <v>0</v>
      </c>
      <c r="AE22" s="3">
        <f t="shared" si="1"/>
        <v>0</v>
      </c>
      <c r="AF22" s="3">
        <f t="shared" si="1"/>
        <v>0</v>
      </c>
      <c r="AG22" s="3">
        <f t="shared" si="1"/>
        <v>2540</v>
      </c>
      <c r="AH22" s="3">
        <f t="shared" si="1"/>
        <v>0</v>
      </c>
      <c r="AI22" s="3">
        <f t="shared" si="1"/>
        <v>0</v>
      </c>
      <c r="AJ22" s="3">
        <f t="shared" si="1"/>
        <v>0</v>
      </c>
      <c r="AK22" s="3">
        <f t="shared" si="1"/>
        <v>0</v>
      </c>
      <c r="AL22" s="3">
        <f t="shared" si="1"/>
        <v>0</v>
      </c>
      <c r="AM22" s="3">
        <f t="shared" si="1"/>
        <v>0</v>
      </c>
      <c r="AN22" s="3">
        <f t="shared" si="1"/>
        <v>0</v>
      </c>
      <c r="AO22" s="3">
        <f t="shared" si="1"/>
        <v>0</v>
      </c>
      <c r="AP22" s="3">
        <f t="shared" si="1"/>
        <v>0</v>
      </c>
      <c r="AQ22" s="3">
        <f t="shared" si="1"/>
        <v>762</v>
      </c>
      <c r="AR22" s="3">
        <f t="shared" si="1"/>
        <v>0</v>
      </c>
      <c r="AS22" s="3">
        <f t="shared" si="1"/>
        <v>0</v>
      </c>
      <c r="AT22" s="3">
        <f t="shared" si="1"/>
        <v>0</v>
      </c>
      <c r="AU22" s="3">
        <f t="shared" si="1"/>
        <v>0</v>
      </c>
      <c r="AV22" s="3">
        <f t="shared" si="1"/>
        <v>0</v>
      </c>
      <c r="AW22" s="3">
        <f t="shared" si="1"/>
        <v>5080</v>
      </c>
      <c r="AX22" s="3">
        <f t="shared" si="1"/>
        <v>0</v>
      </c>
      <c r="AY22" s="3">
        <f t="shared" si="1"/>
        <v>0</v>
      </c>
      <c r="AZ22" s="3">
        <f t="shared" si="1"/>
        <v>127</v>
      </c>
    </row>
    <row r="23" spans="1:56" ht="24.95" customHeight="1" x14ac:dyDescent="0.3">
      <c r="A23" s="3"/>
      <c r="B23" s="5" t="s">
        <v>20</v>
      </c>
      <c r="C23" s="5"/>
      <c r="D23" s="5"/>
      <c r="E23" s="5"/>
      <c r="F23" s="5"/>
      <c r="G23" s="5"/>
      <c r="H23" s="5"/>
      <c r="I23" s="5"/>
      <c r="J23" s="5"/>
      <c r="K23" s="1">
        <f>K26/1000</f>
        <v>0.14000000000000001</v>
      </c>
      <c r="L23" s="1">
        <f t="shared" ref="L23:AY23" si="2">L26/1000</f>
        <v>0</v>
      </c>
      <c r="M23" s="1">
        <f t="shared" si="2"/>
        <v>0</v>
      </c>
      <c r="N23" s="1">
        <f t="shared" si="2"/>
        <v>0.05</v>
      </c>
      <c r="O23" s="1">
        <f t="shared" si="2"/>
        <v>8.5000000000000006E-2</v>
      </c>
      <c r="P23" s="1">
        <f t="shared" si="2"/>
        <v>0.45</v>
      </c>
      <c r="Q23" s="1">
        <f t="shared" si="2"/>
        <v>0.08</v>
      </c>
      <c r="R23" s="1">
        <f t="shared" si="2"/>
        <v>0.13</v>
      </c>
      <c r="S23" s="1">
        <f t="shared" si="2"/>
        <v>0</v>
      </c>
      <c r="T23" s="1">
        <f t="shared" si="2"/>
        <v>0.6</v>
      </c>
      <c r="U23" s="1">
        <f t="shared" si="2"/>
        <v>0.03</v>
      </c>
      <c r="V23" s="1">
        <f t="shared" si="2"/>
        <v>3.5000000000000003E-2</v>
      </c>
      <c r="W23" s="1">
        <f t="shared" si="2"/>
        <v>0.38</v>
      </c>
      <c r="X23" s="1">
        <f t="shared" si="2"/>
        <v>0.06</v>
      </c>
      <c r="Y23" s="1">
        <f t="shared" si="2"/>
        <v>0.25</v>
      </c>
      <c r="Z23" s="1">
        <f t="shared" si="2"/>
        <v>0</v>
      </c>
      <c r="AA23" s="1">
        <f t="shared" si="2"/>
        <v>0.04</v>
      </c>
      <c r="AB23" s="1">
        <f t="shared" si="2"/>
        <v>0.05</v>
      </c>
      <c r="AC23" s="1">
        <f t="shared" si="2"/>
        <v>0.35</v>
      </c>
      <c r="AD23" s="1">
        <f t="shared" si="2"/>
        <v>0.13</v>
      </c>
      <c r="AE23" s="1">
        <f t="shared" si="2"/>
        <v>0.65</v>
      </c>
      <c r="AF23" s="1">
        <f t="shared" si="2"/>
        <v>8.5000000000000006E-2</v>
      </c>
      <c r="AG23" s="1">
        <f t="shared" si="2"/>
        <v>4.4999999999999998E-2</v>
      </c>
      <c r="AH23" s="1">
        <f t="shared" si="2"/>
        <v>0</v>
      </c>
      <c r="AI23" s="1">
        <f t="shared" si="2"/>
        <v>0</v>
      </c>
      <c r="AJ23" s="1">
        <f t="shared" si="2"/>
        <v>0</v>
      </c>
      <c r="AK23" s="1">
        <f t="shared" si="2"/>
        <v>5.5E-2</v>
      </c>
      <c r="AL23" s="1">
        <f t="shared" si="2"/>
        <v>0.06</v>
      </c>
      <c r="AM23" s="1">
        <f t="shared" si="2"/>
        <v>0</v>
      </c>
      <c r="AN23" s="1">
        <f t="shared" si="2"/>
        <v>0</v>
      </c>
      <c r="AO23" s="1">
        <f t="shared" si="2"/>
        <v>0</v>
      </c>
      <c r="AP23" s="1">
        <f t="shared" si="2"/>
        <v>0</v>
      </c>
      <c r="AQ23" s="1">
        <f t="shared" si="2"/>
        <v>1.7000000000000001E-2</v>
      </c>
      <c r="AR23" s="1">
        <f t="shared" si="2"/>
        <v>0.42</v>
      </c>
      <c r="AS23" s="1">
        <f t="shared" si="2"/>
        <v>0.37</v>
      </c>
      <c r="AT23" s="1">
        <f t="shared" si="2"/>
        <v>0</v>
      </c>
      <c r="AU23" s="1">
        <f t="shared" si="2"/>
        <v>0.14000000000000001</v>
      </c>
      <c r="AV23" s="1">
        <f t="shared" si="2"/>
        <v>0.45</v>
      </c>
      <c r="AW23" s="1">
        <f t="shared" si="2"/>
        <v>4.4999999999999998E-2</v>
      </c>
      <c r="AX23" s="1">
        <f t="shared" si="2"/>
        <v>1.1000000000000001</v>
      </c>
      <c r="AY23" s="1">
        <f t="shared" si="2"/>
        <v>8.5000000000000006E-2</v>
      </c>
      <c r="AZ23" s="1">
        <f>AZ26</f>
        <v>9</v>
      </c>
    </row>
    <row r="24" spans="1:56" ht="24.95" customHeight="1" x14ac:dyDescent="0.3">
      <c r="A24" s="3"/>
      <c r="B24" s="5" t="s">
        <v>5</v>
      </c>
      <c r="C24" s="5"/>
      <c r="D24" s="5"/>
      <c r="E24" s="5"/>
      <c r="F24" s="5"/>
      <c r="G24" s="5"/>
      <c r="H24" s="5"/>
      <c r="I24" s="5"/>
      <c r="J24" s="5"/>
      <c r="K24" s="5">
        <f>K22*K23</f>
        <v>1778.0000000000002</v>
      </c>
      <c r="L24" s="5">
        <f t="shared" ref="L24:AZ24" si="3">L22*L23</f>
        <v>0</v>
      </c>
      <c r="M24" s="5">
        <f t="shared" si="3"/>
        <v>0</v>
      </c>
      <c r="N24" s="5">
        <f t="shared" si="3"/>
        <v>0</v>
      </c>
      <c r="O24" s="5">
        <f t="shared" si="3"/>
        <v>53.975000000000001</v>
      </c>
      <c r="P24" s="5">
        <f t="shared" si="3"/>
        <v>4750.308</v>
      </c>
      <c r="Q24" s="5">
        <f t="shared" si="3"/>
        <v>0</v>
      </c>
      <c r="R24" s="5">
        <f t="shared" si="3"/>
        <v>0</v>
      </c>
      <c r="S24" s="5">
        <f t="shared" si="3"/>
        <v>0</v>
      </c>
      <c r="T24" s="5">
        <f t="shared" si="3"/>
        <v>0</v>
      </c>
      <c r="U24" s="5">
        <f t="shared" si="3"/>
        <v>461.01</v>
      </c>
      <c r="V24" s="5">
        <f t="shared" si="3"/>
        <v>222.25000000000003</v>
      </c>
      <c r="W24" s="5">
        <f t="shared" si="3"/>
        <v>0</v>
      </c>
      <c r="X24" s="5">
        <f t="shared" si="3"/>
        <v>38.1</v>
      </c>
      <c r="Y24" s="5">
        <f t="shared" si="3"/>
        <v>0</v>
      </c>
      <c r="Z24" s="5">
        <f t="shared" si="3"/>
        <v>0</v>
      </c>
      <c r="AA24" s="5">
        <f t="shared" si="3"/>
        <v>81.28</v>
      </c>
      <c r="AB24" s="5">
        <f t="shared" si="3"/>
        <v>0</v>
      </c>
      <c r="AC24" s="5">
        <f t="shared" si="3"/>
        <v>133.35</v>
      </c>
      <c r="AD24" s="5">
        <f t="shared" si="3"/>
        <v>0</v>
      </c>
      <c r="AE24" s="5">
        <f t="shared" si="3"/>
        <v>0</v>
      </c>
      <c r="AF24" s="5">
        <f t="shared" si="3"/>
        <v>0</v>
      </c>
      <c r="AG24" s="5">
        <f t="shared" si="3"/>
        <v>114.3</v>
      </c>
      <c r="AH24" s="5">
        <f t="shared" si="3"/>
        <v>0</v>
      </c>
      <c r="AI24" s="5">
        <f t="shared" si="3"/>
        <v>0</v>
      </c>
      <c r="AJ24" s="5">
        <f t="shared" si="3"/>
        <v>0</v>
      </c>
      <c r="AK24" s="5">
        <f t="shared" si="3"/>
        <v>0</v>
      </c>
      <c r="AL24" s="5">
        <f t="shared" si="3"/>
        <v>0</v>
      </c>
      <c r="AM24" s="5">
        <f t="shared" si="3"/>
        <v>0</v>
      </c>
      <c r="AN24" s="5">
        <f t="shared" si="3"/>
        <v>0</v>
      </c>
      <c r="AO24" s="5">
        <f t="shared" si="3"/>
        <v>0</v>
      </c>
      <c r="AP24" s="5">
        <f t="shared" si="3"/>
        <v>0</v>
      </c>
      <c r="AQ24" s="5">
        <f t="shared" si="3"/>
        <v>12.954000000000001</v>
      </c>
      <c r="AR24" s="5">
        <f t="shared" si="3"/>
        <v>0</v>
      </c>
      <c r="AS24" s="5">
        <f t="shared" si="3"/>
        <v>0</v>
      </c>
      <c r="AT24" s="5">
        <f t="shared" si="3"/>
        <v>0</v>
      </c>
      <c r="AU24" s="5">
        <f t="shared" si="3"/>
        <v>0</v>
      </c>
      <c r="AV24" s="5">
        <f t="shared" si="3"/>
        <v>0</v>
      </c>
      <c r="AW24" s="28">
        <f t="shared" si="3"/>
        <v>228.6</v>
      </c>
      <c r="AX24" s="5">
        <f t="shared" si="3"/>
        <v>0</v>
      </c>
      <c r="AY24" s="5">
        <f t="shared" si="3"/>
        <v>0</v>
      </c>
      <c r="AZ24" s="5">
        <f t="shared" si="3"/>
        <v>1143</v>
      </c>
    </row>
    <row r="25" spans="1:56" ht="38.25" customHeight="1" x14ac:dyDescent="0.35">
      <c r="A25" s="3"/>
      <c r="B25" s="3" t="s">
        <v>2</v>
      </c>
      <c r="C25" s="3"/>
      <c r="D25" s="3"/>
      <c r="E25" s="3"/>
      <c r="F25" s="3"/>
      <c r="G25" s="3"/>
      <c r="H25" s="3"/>
      <c r="I25" s="3"/>
      <c r="J25" s="5"/>
      <c r="K25" s="3"/>
      <c r="L25" s="3"/>
      <c r="M25" s="3"/>
      <c r="N25" s="3"/>
      <c r="O25" s="3"/>
      <c r="P25" s="3"/>
      <c r="Q25" s="3"/>
      <c r="R25" s="3"/>
      <c r="S25" s="3"/>
      <c r="T25" s="4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8"/>
      <c r="AH25" s="1"/>
      <c r="AI25" s="1"/>
      <c r="AJ25" s="1"/>
      <c r="AK25" s="1"/>
      <c r="AL25" s="6"/>
      <c r="AM25" s="6"/>
      <c r="AN25" s="15"/>
      <c r="AO25" s="15"/>
      <c r="AP25" s="15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4">
        <f>SUM(K24:AZ24)</f>
        <v>9017.1270000000004</v>
      </c>
      <c r="BD25" s="2">
        <f>J4*71</f>
        <v>9017</v>
      </c>
    </row>
    <row r="26" spans="1:56" ht="39" customHeight="1" x14ac:dyDescent="0.35">
      <c r="A26" s="17"/>
      <c r="B26" s="17" t="s">
        <v>43</v>
      </c>
      <c r="C26" s="17"/>
      <c r="D26" s="17"/>
      <c r="E26" s="17"/>
      <c r="F26" s="17"/>
      <c r="G26" s="17"/>
      <c r="H26" s="17"/>
      <c r="I26" s="17"/>
      <c r="J26" s="47"/>
      <c r="K26" s="44">
        <v>140</v>
      </c>
      <c r="L26" s="19"/>
      <c r="M26" s="19"/>
      <c r="N26" s="19">
        <v>50</v>
      </c>
      <c r="O26" s="44">
        <v>85</v>
      </c>
      <c r="P26" s="44">
        <v>450</v>
      </c>
      <c r="Q26" s="19">
        <v>80</v>
      </c>
      <c r="R26" s="19">
        <v>130</v>
      </c>
      <c r="S26" s="19"/>
      <c r="T26" s="19">
        <v>600</v>
      </c>
      <c r="U26" s="44">
        <v>30</v>
      </c>
      <c r="V26" s="44">
        <v>35</v>
      </c>
      <c r="W26" s="21">
        <v>380</v>
      </c>
      <c r="X26" s="44">
        <v>60</v>
      </c>
      <c r="Y26" s="19">
        <v>250</v>
      </c>
      <c r="Z26" s="19"/>
      <c r="AA26" s="44">
        <v>40</v>
      </c>
      <c r="AB26" s="19">
        <v>50</v>
      </c>
      <c r="AC26" s="44">
        <v>350</v>
      </c>
      <c r="AD26" s="19">
        <v>130</v>
      </c>
      <c r="AE26" s="19">
        <v>650</v>
      </c>
      <c r="AF26" s="19">
        <v>85</v>
      </c>
      <c r="AG26" s="45">
        <v>45</v>
      </c>
      <c r="AH26" s="19"/>
      <c r="AI26" s="19"/>
      <c r="AJ26" s="19"/>
      <c r="AK26" s="19">
        <v>55</v>
      </c>
      <c r="AL26" s="20">
        <v>60</v>
      </c>
      <c r="AM26" s="20"/>
      <c r="AN26" s="21"/>
      <c r="AO26" s="21"/>
      <c r="AP26" s="21"/>
      <c r="AQ26" s="44">
        <v>17</v>
      </c>
      <c r="AR26" s="30">
        <v>420</v>
      </c>
      <c r="AS26" s="30">
        <v>370</v>
      </c>
      <c r="AT26" s="30"/>
      <c r="AU26" s="30">
        <v>140</v>
      </c>
      <c r="AV26" s="30">
        <v>450</v>
      </c>
      <c r="AW26" s="44">
        <v>45</v>
      </c>
      <c r="AX26" s="30">
        <v>1100</v>
      </c>
      <c r="AY26" s="30">
        <v>85</v>
      </c>
      <c r="AZ26" s="44">
        <v>9</v>
      </c>
      <c r="BA26" s="18"/>
    </row>
    <row r="27" spans="1:56" ht="39" customHeight="1" x14ac:dyDescent="0.3">
      <c r="A27" s="2"/>
      <c r="B27" s="2" t="s">
        <v>4</v>
      </c>
      <c r="C27" s="2"/>
      <c r="D27" s="2"/>
      <c r="E27" s="2"/>
      <c r="F27" s="2"/>
      <c r="G27" s="2"/>
      <c r="H27" s="2"/>
      <c r="I27" s="2"/>
      <c r="J27" s="48"/>
      <c r="K27" s="2"/>
      <c r="L27" s="2"/>
      <c r="M27" s="2"/>
      <c r="N27" s="2"/>
      <c r="O27" s="2"/>
      <c r="P27" s="2"/>
      <c r="Q27" s="2"/>
      <c r="R27" s="2"/>
      <c r="S27" s="2"/>
      <c r="T27" s="2"/>
    </row>
    <row r="28" spans="1:56" ht="18.75" x14ac:dyDescent="0.3">
      <c r="A28" s="2"/>
      <c r="B28" s="2"/>
      <c r="C28" s="2"/>
      <c r="D28" s="2"/>
      <c r="E28" s="2"/>
      <c r="F28" s="2"/>
      <c r="G28" s="2"/>
      <c r="H28" s="2"/>
      <c r="I28" s="2"/>
      <c r="J28" s="48"/>
      <c r="K28" s="2"/>
      <c r="L28" s="2"/>
      <c r="M28" s="2"/>
      <c r="N28" s="2"/>
      <c r="O28" s="2"/>
      <c r="P28" s="2"/>
      <c r="Q28" s="2"/>
      <c r="R28" s="2"/>
      <c r="S28" s="2"/>
      <c r="T28" s="2"/>
    </row>
    <row r="29" spans="1:56" ht="18.75" x14ac:dyDescent="0.3">
      <c r="A29" s="2"/>
      <c r="B29" s="2" t="s">
        <v>6</v>
      </c>
      <c r="C29" s="2"/>
      <c r="D29" s="2"/>
      <c r="E29" s="2"/>
      <c r="F29" s="2"/>
      <c r="G29" s="2"/>
      <c r="H29" s="2"/>
      <c r="I29" s="2"/>
      <c r="J29" s="48"/>
      <c r="K29" s="2"/>
      <c r="L29" s="2"/>
      <c r="M29" s="2"/>
      <c r="N29" s="2"/>
      <c r="O29" s="2"/>
      <c r="P29" s="2"/>
      <c r="Q29" s="2"/>
      <c r="R29" s="2"/>
      <c r="S29" s="2"/>
      <c r="T29" s="2"/>
    </row>
    <row r="32" spans="1:56" ht="21" x14ac:dyDescent="0.35">
      <c r="AA32" s="7"/>
      <c r="AB32" s="7"/>
      <c r="AC32" s="7"/>
      <c r="AD32" s="7"/>
      <c r="AE32" s="7"/>
      <c r="AF32" s="7"/>
    </row>
  </sheetData>
  <mergeCells count="10">
    <mergeCell ref="K7:AF7"/>
    <mergeCell ref="BI2:BT3"/>
    <mergeCell ref="A3:K3"/>
    <mergeCell ref="A4:B4"/>
    <mergeCell ref="A5:B6"/>
    <mergeCell ref="K5:AZ5"/>
    <mergeCell ref="A2:AA2"/>
    <mergeCell ref="AC1:AZ2"/>
    <mergeCell ref="T1:X1"/>
    <mergeCell ref="D5:F5"/>
  </mergeCells>
  <pageMargins left="0.70866141732283472" right="0.70866141732283472" top="0.74803149606299213" bottom="0.74803149606299213" header="0.31496062992125984" footer="0.31496062992125984"/>
  <pageSetup paperSize="9" scale="5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Шаблон</vt:lpstr>
      <vt:lpstr>Шаблон!Область_печати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2023-04-14T02:21:56Z</dcterms:modified>
</cp:coreProperties>
</file>