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4760" windowHeight="8265"/>
  </bookViews>
  <sheets>
    <sheet name="Шаблон" sheetId="2" r:id="rId1"/>
  </sheets>
  <definedNames>
    <definedName name="_xlnm.Print_Area" localSheetId="0">Шаблон!$A$1:$BA$30</definedName>
  </definedNames>
  <calcPr calcId="145621"/>
</workbook>
</file>

<file path=xl/calcChain.xml><?xml version="1.0" encoding="utf-8"?>
<calcChain xmlns="http://schemas.openxmlformats.org/spreadsheetml/2006/main">
  <c r="C11" i="2" l="1"/>
  <c r="Q22" i="2"/>
  <c r="R22" i="2"/>
  <c r="S22" i="2"/>
  <c r="T22" i="2"/>
  <c r="T23" i="2" s="1"/>
  <c r="T25" i="2" s="1"/>
  <c r="Q23" i="2"/>
  <c r="R23" i="2"/>
  <c r="S23" i="2"/>
  <c r="S25" i="2"/>
  <c r="Q24" i="2"/>
  <c r="R24" i="2"/>
  <c r="S24" i="2"/>
  <c r="T24" i="2"/>
  <c r="Q25" i="2"/>
  <c r="R25" i="2"/>
  <c r="C9" i="2"/>
  <c r="C10" i="2"/>
  <c r="C12" i="2"/>
  <c r="C8" i="2"/>
  <c r="BD26" i="2"/>
  <c r="AZ24" i="2"/>
  <c r="L24" i="2"/>
  <c r="M24" i="2"/>
  <c r="N24" i="2"/>
  <c r="O24" i="2"/>
  <c r="P24" i="2"/>
  <c r="U24" i="2"/>
  <c r="V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L22" i="2"/>
  <c r="M22" i="2"/>
  <c r="M23" i="2" s="1"/>
  <c r="M25" i="2" s="1"/>
  <c r="N22" i="2"/>
  <c r="N23" i="2"/>
  <c r="N25" i="2" s="1"/>
  <c r="O22" i="2"/>
  <c r="P22" i="2"/>
  <c r="P23" i="2"/>
  <c r="P25" i="2" s="1"/>
  <c r="U22" i="2"/>
  <c r="U23" i="2" s="1"/>
  <c r="U25" i="2" s="1"/>
  <c r="V22" i="2"/>
  <c r="V23" i="2"/>
  <c r="V25" i="2" s="1"/>
  <c r="W22" i="2"/>
  <c r="W23" i="2" s="1"/>
  <c r="W25" i="2" s="1"/>
  <c r="X22" i="2"/>
  <c r="Y22" i="2"/>
  <c r="Y23" i="2" s="1"/>
  <c r="Y25" i="2" s="1"/>
  <c r="Z22" i="2"/>
  <c r="Z23" i="2" s="1"/>
  <c r="Z25" i="2" s="1"/>
  <c r="AA22" i="2"/>
  <c r="AA23" i="2"/>
  <c r="AA25" i="2" s="1"/>
  <c r="AB22" i="2"/>
  <c r="AC22" i="2"/>
  <c r="AC23" i="2" s="1"/>
  <c r="AC25" i="2" s="1"/>
  <c r="AD22" i="2"/>
  <c r="AD23" i="2"/>
  <c r="AD25" i="2" s="1"/>
  <c r="AE22" i="2"/>
  <c r="AE23" i="2" s="1"/>
  <c r="AE25" i="2" s="1"/>
  <c r="AF22" i="2"/>
  <c r="AF23" i="2"/>
  <c r="AF25" i="2" s="1"/>
  <c r="AG22" i="2"/>
  <c r="AG23" i="2" s="1"/>
  <c r="AG25" i="2" s="1"/>
  <c r="AH22" i="2"/>
  <c r="AH23" i="2"/>
  <c r="AH25" i="2" s="1"/>
  <c r="AI22" i="2"/>
  <c r="AI23" i="2" s="1"/>
  <c r="AI25" i="2" s="1"/>
  <c r="AJ22" i="2"/>
  <c r="AK22" i="2"/>
  <c r="AK23" i="2" s="1"/>
  <c r="AK25" i="2" s="1"/>
  <c r="AL22" i="2"/>
  <c r="AL23" i="2"/>
  <c r="AL25" i="2" s="1"/>
  <c r="AM22" i="2"/>
  <c r="AM23" i="2" s="1"/>
  <c r="AM25" i="2" s="1"/>
  <c r="AN22" i="2"/>
  <c r="AO22" i="2"/>
  <c r="AO23" i="2"/>
  <c r="AO25" i="2" s="1"/>
  <c r="AP22" i="2"/>
  <c r="AQ22" i="2"/>
  <c r="AQ23" i="2"/>
  <c r="AQ25" i="2" s="1"/>
  <c r="AR22" i="2"/>
  <c r="AR23" i="2" s="1"/>
  <c r="AR25" i="2" s="1"/>
  <c r="AS22" i="2"/>
  <c r="AS23" i="2"/>
  <c r="AS25" i="2" s="1"/>
  <c r="AT22" i="2"/>
  <c r="AT23" i="2" s="1"/>
  <c r="AT25" i="2" s="1"/>
  <c r="AU22" i="2"/>
  <c r="AU23" i="2"/>
  <c r="AU25" i="2" s="1"/>
  <c r="AV22" i="2"/>
  <c r="AV23" i="2" s="1"/>
  <c r="AV25" i="2" s="1"/>
  <c r="AW22" i="2"/>
  <c r="AW23" i="2"/>
  <c r="AW25" i="2" s="1"/>
  <c r="AX22" i="2"/>
  <c r="AX23" i="2" s="1"/>
  <c r="AX25" i="2" s="1"/>
  <c r="AY22" i="2"/>
  <c r="AY23" i="2"/>
  <c r="AY25" i="2" s="1"/>
  <c r="AZ22" i="2"/>
  <c r="AZ23" i="2" s="1"/>
  <c r="AZ25" i="2" s="1"/>
  <c r="K24" i="2"/>
  <c r="K22" i="2"/>
  <c r="K23" i="2" s="1"/>
  <c r="K25" i="2" s="1"/>
  <c r="L23" i="2"/>
  <c r="L25" i="2"/>
  <c r="AP23" i="2"/>
  <c r="AP25" i="2"/>
  <c r="AN23" i="2"/>
  <c r="AN25" i="2"/>
  <c r="X23" i="2"/>
  <c r="X25" i="2"/>
  <c r="AJ23" i="2"/>
  <c r="AJ25" i="2"/>
  <c r="AB23" i="2"/>
  <c r="AB25" i="2"/>
  <c r="O23" i="2"/>
  <c r="O25" i="2"/>
  <c r="BA26" i="2" l="1"/>
</calcChain>
</file>

<file path=xl/sharedStrings.xml><?xml version="1.0" encoding="utf-8"?>
<sst xmlns="http://schemas.openxmlformats.org/spreadsheetml/2006/main" count="75" uniqueCount="71">
  <si>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</si>
  <si>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</si>
  <si>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</si>
  <si>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</si>
  <si>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</si>
  <si>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</si>
  <si>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</si>
  <si>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</si>
  <si>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</si>
  <si>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</si>
  <si>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</si>
  <si>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</si>
  <si>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</si>
  <si>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</si>
  <si>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</si>
  <si>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</si>
  <si>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</si>
  <si>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</si>
  <si>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</si>
  <si>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</si>
  <si>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</si>
  <si>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</si>
  <si>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</si>
  <si>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</si>
  <si>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</si>
  <si>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</si>
  <si>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</si>
  <si>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</si>
  <si>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</si>
  <si>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</si>
  <si>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</si>
  <si>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</si>
  <si>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</si>
  <si>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</si>
  <si>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</si>
  <si>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</si>
  <si>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</si>
  <si>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</si>
  <si>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</si>
  <si>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</si>
  <si>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</si>
  <si>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</si>
  <si>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</si>
  <si>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</si>
  <si>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</si>
  <si>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</si>
  <si>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</si>
  <si>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</si>
  <si>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</si>
  <si>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</si>
  <si>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</si>
  <si>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каша гречневая</t>
  </si>
  <si>
    <t>горох 
(рас)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</si>
  <si>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</si>
  <si>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</si>
  <si>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</si>
  <si>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</si>
  <si>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ЧЕТВЕРГ-1</t>
  </si>
  <si>
    <t>пищевая ценность</t>
  </si>
  <si>
    <t>выход
блюд</t>
  </si>
  <si>
    <t>Б</t>
  </si>
  <si>
    <t>Ж</t>
  </si>
  <si>
    <t>У</t>
  </si>
  <si>
    <t>Эн.цен</t>
  </si>
  <si>
    <t>Вит С</t>
  </si>
  <si>
    <t>№ рец</t>
  </si>
  <si>
    <t>Чай с сахаром</t>
  </si>
  <si>
    <t>курица</t>
  </si>
  <si>
    <t>Гуляш из курицы</t>
  </si>
  <si>
    <t>томат</t>
  </si>
  <si>
    <t>на   27.04.25023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</si>
</sst>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5" fillId="0" borderId="1" xfId="0" applyFont="1" applyBorder="1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1" fontId="1" fillId="2" borderId="1" xfId="0" applyNumberFormat="1" applyFont="1" applyFill="1" applyBorder="1" applyAlignment="1">
      <alignment wrapText="1"/>
    </xf>
    <xf numFmtId="172" fontId="3" fillId="0" borderId="1" xfId="0" applyNumberFormat="1" applyFont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3"/>
  <sheetViews>
    <sheetView tabSelected="1" view="pageBreakPreview" zoomScale="70" zoomScaleNormal="70" zoomScaleSheetLayoutView="70" workbookViewId="0">
      <selection activeCell="A3" sqref="A3:K3"/>
    </sheetView>
  </sheetViews>
  <sheetFormatPr defaultRowHeight="15" x14ac:dyDescent="0.25"/>
  <cols>
    <col min="1" max="1" width="8.5703125" customWidth="1"/>
    <col min="2" max="2" width="34.28515625" customWidth="1"/>
    <col min="3" max="3" width="10.140625" customWidth="1"/>
    <col min="4" max="5" width="8" customWidth="1"/>
    <col min="6" max="6" width="8.7109375" customWidth="1"/>
    <col min="7" max="7" width="9.28515625" customWidth="1"/>
    <col min="8" max="8" width="9.42578125" customWidth="1"/>
    <col min="9" max="9" width="8.7109375" customWidth="1"/>
    <col min="10" max="10" width="6.28515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140625" customWidth="1"/>
    <col min="17" max="18" width="7.85546875" hidden="1" customWidth="1"/>
    <col min="19" max="19" width="7.28515625" customWidth="1"/>
    <col min="20" max="20" width="9.5703125" customWidth="1"/>
    <col min="21" max="21" width="8" customWidth="1"/>
    <col min="22" max="23" width="11.5703125" hidden="1" customWidth="1"/>
    <col min="24" max="24" width="8.140625" customWidth="1"/>
    <col min="25" max="25" width="9.85546875" hidden="1" customWidth="1"/>
    <col min="26" max="26" width="7.7109375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0.42578125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8" width="7.7109375" customWidth="1"/>
    <col min="39" max="39" width="6.7109375" hidden="1" customWidth="1"/>
    <col min="40" max="42" width="8.5703125" hidden="1" customWidth="1"/>
    <col min="43" max="43" width="7.140625" customWidth="1"/>
    <col min="44" max="44" width="7.5703125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7.140625" customWidth="1"/>
    <col min="50" max="50" width="8.7109375" hidden="1" customWidth="1"/>
    <col min="51" max="51" width="7.85546875" hidden="1" customWidth="1"/>
    <col min="52" max="52" width="8.28515625" customWidth="1"/>
    <col min="53" max="53" width="12.85546875" customWidth="1"/>
  </cols>
  <sheetData>
    <row r="1" spans="1:68" ht="24.75" customHeight="1" x14ac:dyDescent="0.35">
      <c r="A1" s="44" t="s">
        <v>16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L1" s="55" t="s">
        <v>57</v>
      </c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</row>
    <row r="2" spans="1:68" ht="29.2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L2" s="45" t="s">
        <v>56</v>
      </c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</row>
    <row r="3" spans="1:68" ht="30.75" customHeight="1" x14ac:dyDescent="0.35">
      <c r="A3" s="50" t="s">
        <v>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29"/>
      <c r="M3" s="29"/>
      <c r="N3" s="29"/>
      <c r="O3" s="29"/>
      <c r="P3" s="29"/>
      <c r="Q3" s="29"/>
      <c r="R3" s="29"/>
      <c r="S3" s="29"/>
      <c r="T3" s="29"/>
      <c r="U3" s="29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</row>
    <row r="4" spans="1:68" ht="33" customHeight="1" x14ac:dyDescent="0.3">
      <c r="A4" s="51" t="s">
        <v>7</v>
      </c>
      <c r="B4" s="51"/>
      <c r="C4" s="23"/>
      <c r="D4" s="23"/>
      <c r="E4" s="23"/>
      <c r="F4" s="23"/>
      <c r="G4" s="23"/>
      <c r="H4" s="23"/>
      <c r="I4" s="23"/>
      <c r="J4" s="23">
        <v>127</v>
      </c>
      <c r="K4" s="25"/>
      <c r="L4" s="2"/>
      <c r="M4" s="2"/>
      <c r="N4" s="2"/>
      <c r="O4" s="2"/>
      <c r="P4" s="2"/>
      <c r="Q4" s="2"/>
      <c r="R4" s="2"/>
      <c r="S4" s="2"/>
      <c r="T4" s="2"/>
    </row>
    <row r="5" spans="1:68" ht="29.25" customHeight="1" x14ac:dyDescent="0.4">
      <c r="A5" s="52" t="s">
        <v>0</v>
      </c>
      <c r="B5" s="52"/>
      <c r="C5" s="32"/>
      <c r="D5" s="47" t="s">
        <v>58</v>
      </c>
      <c r="E5" s="48"/>
      <c r="F5" s="49"/>
      <c r="G5" s="32"/>
      <c r="H5" s="32"/>
      <c r="I5" s="32"/>
      <c r="J5" s="14"/>
      <c r="K5" s="53" t="s">
        <v>3</v>
      </c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</row>
    <row r="6" spans="1:68" ht="38.25" customHeight="1" x14ac:dyDescent="0.3">
      <c r="A6" s="52"/>
      <c r="B6" s="52"/>
      <c r="C6" s="34" t="s">
        <v>59</v>
      </c>
      <c r="D6" s="33" t="s">
        <v>60</v>
      </c>
      <c r="E6" s="33" t="s">
        <v>61</v>
      </c>
      <c r="F6" s="33" t="s">
        <v>62</v>
      </c>
      <c r="G6" s="33" t="s">
        <v>63</v>
      </c>
      <c r="H6" s="33" t="s">
        <v>64</v>
      </c>
      <c r="I6" s="33" t="s">
        <v>65</v>
      </c>
      <c r="J6" s="15"/>
      <c r="K6" s="1" t="s">
        <v>28</v>
      </c>
      <c r="L6" s="1" t="s">
        <v>13</v>
      </c>
      <c r="M6" s="1" t="s">
        <v>35</v>
      </c>
      <c r="N6" s="18" t="s">
        <v>52</v>
      </c>
      <c r="O6" s="18" t="s">
        <v>53</v>
      </c>
      <c r="P6" s="1" t="s">
        <v>24</v>
      </c>
      <c r="Q6" s="1" t="s">
        <v>40</v>
      </c>
      <c r="R6" s="1" t="s">
        <v>41</v>
      </c>
      <c r="S6" s="1" t="s">
        <v>69</v>
      </c>
      <c r="T6" s="1" t="s">
        <v>67</v>
      </c>
      <c r="U6" s="1" t="s">
        <v>14</v>
      </c>
      <c r="V6" s="1" t="s">
        <v>15</v>
      </c>
      <c r="W6" s="26" t="s">
        <v>42</v>
      </c>
      <c r="X6" s="18" t="s">
        <v>54</v>
      </c>
      <c r="Y6" s="1" t="s">
        <v>55</v>
      </c>
      <c r="Z6" s="1" t="s">
        <v>20</v>
      </c>
      <c r="AA6" s="1" t="s">
        <v>23</v>
      </c>
      <c r="AB6" s="1" t="s">
        <v>30</v>
      </c>
      <c r="AC6" s="18" t="s">
        <v>43</v>
      </c>
      <c r="AD6" s="18" t="s">
        <v>36</v>
      </c>
      <c r="AE6" s="18" t="s">
        <v>37</v>
      </c>
      <c r="AF6" s="1" t="s">
        <v>21</v>
      </c>
      <c r="AG6" s="1" t="s">
        <v>27</v>
      </c>
      <c r="AH6" s="1" t="s">
        <v>31</v>
      </c>
      <c r="AI6" s="1" t="s">
        <v>44</v>
      </c>
      <c r="AJ6" s="1" t="s">
        <v>34</v>
      </c>
      <c r="AK6" s="1" t="s">
        <v>32</v>
      </c>
      <c r="AL6" s="1" t="s">
        <v>12</v>
      </c>
      <c r="AM6" s="1" t="s">
        <v>45</v>
      </c>
      <c r="AN6" s="18" t="s">
        <v>38</v>
      </c>
      <c r="AO6" s="18" t="s">
        <v>46</v>
      </c>
      <c r="AP6" s="18" t="s">
        <v>47</v>
      </c>
      <c r="AQ6" s="1" t="s">
        <v>11</v>
      </c>
      <c r="AR6" s="1" t="s">
        <v>10</v>
      </c>
      <c r="AS6" s="1" t="s">
        <v>10</v>
      </c>
      <c r="AT6" s="1" t="s">
        <v>48</v>
      </c>
      <c r="AU6" s="1" t="s">
        <v>49</v>
      </c>
      <c r="AV6" s="1" t="s">
        <v>29</v>
      </c>
      <c r="AW6" s="1" t="s">
        <v>25</v>
      </c>
      <c r="AX6" s="1" t="s">
        <v>20</v>
      </c>
      <c r="AY6" s="1" t="s">
        <v>26</v>
      </c>
      <c r="AZ6" s="1" t="s">
        <v>33</v>
      </c>
    </row>
    <row r="7" spans="1:68" ht="18.75" x14ac:dyDescent="0.3">
      <c r="A7" s="3" t="s">
        <v>1</v>
      </c>
      <c r="B7" s="13" t="s">
        <v>19</v>
      </c>
      <c r="C7" s="24"/>
      <c r="D7" s="24"/>
      <c r="E7" s="24"/>
      <c r="F7" s="24"/>
      <c r="G7" s="24"/>
      <c r="H7" s="24"/>
      <c r="I7" s="24"/>
      <c r="J7" s="24"/>
      <c r="K7" s="47" t="s">
        <v>17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9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68" ht="23.25" x14ac:dyDescent="0.35">
      <c r="A8" s="9">
        <v>1</v>
      </c>
      <c r="B8" s="27" t="s">
        <v>22</v>
      </c>
      <c r="C8" s="27">
        <f>SUM(O8:AZ8)</f>
        <v>40</v>
      </c>
      <c r="D8" s="27">
        <v>2.7</v>
      </c>
      <c r="E8" s="27">
        <v>0</v>
      </c>
      <c r="F8" s="27">
        <v>19</v>
      </c>
      <c r="G8" s="27">
        <v>80</v>
      </c>
      <c r="H8" s="27">
        <v>0</v>
      </c>
      <c r="I8" s="27">
        <v>1</v>
      </c>
      <c r="J8" s="35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  <c r="AZ8" s="22"/>
    </row>
    <row r="9" spans="1:68" ht="23.25" x14ac:dyDescent="0.35">
      <c r="A9" s="9">
        <v>2</v>
      </c>
      <c r="B9" s="28" t="s">
        <v>50</v>
      </c>
      <c r="C9" s="38">
        <f>SUM(O9:AZ9)</f>
        <v>60</v>
      </c>
      <c r="D9" s="28">
        <v>5</v>
      </c>
      <c r="E9" s="28">
        <v>1</v>
      </c>
      <c r="F9" s="28">
        <v>5</v>
      </c>
      <c r="G9" s="28">
        <v>112</v>
      </c>
      <c r="H9" s="28">
        <v>14</v>
      </c>
      <c r="I9" s="28">
        <v>20</v>
      </c>
      <c r="J9" s="36"/>
      <c r="K9" s="22"/>
      <c r="L9" s="22"/>
      <c r="M9" s="22"/>
      <c r="N9" s="22"/>
      <c r="O9" s="22">
        <v>5</v>
      </c>
      <c r="P9" s="22"/>
      <c r="Q9" s="22"/>
      <c r="R9" s="22"/>
      <c r="S9" s="22"/>
      <c r="T9" s="22"/>
      <c r="U9" s="22">
        <v>25</v>
      </c>
      <c r="V9" s="22"/>
      <c r="W9" s="22"/>
      <c r="X9" s="22">
        <v>5</v>
      </c>
      <c r="Y9" s="22"/>
      <c r="Z9" s="22"/>
      <c r="AA9" s="22">
        <v>9</v>
      </c>
      <c r="AB9" s="22"/>
      <c r="AC9" s="22">
        <v>3</v>
      </c>
      <c r="AD9" s="22"/>
      <c r="AE9" s="22"/>
      <c r="AF9" s="22"/>
      <c r="AG9" s="22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3</v>
      </c>
      <c r="AR9" s="22"/>
      <c r="AS9" s="22"/>
      <c r="AT9" s="22"/>
      <c r="AU9" s="22"/>
      <c r="AV9" s="22"/>
      <c r="AW9" s="22"/>
      <c r="AX9" s="22"/>
      <c r="AY9" s="22"/>
      <c r="AZ9" s="22"/>
    </row>
    <row r="10" spans="1:68" ht="23.25" x14ac:dyDescent="0.35">
      <c r="A10" s="9">
        <v>3</v>
      </c>
      <c r="B10" s="27" t="s">
        <v>51</v>
      </c>
      <c r="C10" s="27">
        <f>SUM(O10:AZ10)</f>
        <v>150</v>
      </c>
      <c r="D10" s="27">
        <v>8</v>
      </c>
      <c r="E10" s="27">
        <v>8</v>
      </c>
      <c r="F10" s="27">
        <v>34</v>
      </c>
      <c r="G10" s="27">
        <v>166</v>
      </c>
      <c r="H10" s="27">
        <v>0</v>
      </c>
      <c r="I10" s="27">
        <v>168</v>
      </c>
      <c r="J10" s="35"/>
      <c r="K10" s="22"/>
      <c r="L10" s="22"/>
      <c r="M10" s="22"/>
      <c r="N10" s="22"/>
      <c r="O10" s="22"/>
      <c r="P10" s="22">
        <v>130</v>
      </c>
      <c r="Q10" s="22"/>
      <c r="R10" s="22"/>
      <c r="S10" s="22"/>
      <c r="T10" s="39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>
        <v>17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>
        <v>3</v>
      </c>
      <c r="AR10" s="22"/>
      <c r="AS10" s="22"/>
      <c r="AT10" s="22"/>
      <c r="AU10" s="22"/>
      <c r="AV10" s="22"/>
      <c r="AW10" s="22"/>
      <c r="AX10" s="22"/>
      <c r="AY10" s="22"/>
      <c r="AZ10" s="22"/>
    </row>
    <row r="11" spans="1:68" ht="23.25" x14ac:dyDescent="0.35">
      <c r="A11" s="33"/>
      <c r="B11" s="27" t="s">
        <v>68</v>
      </c>
      <c r="C11" s="38">
        <f>SUM(O11:AZ11)</f>
        <v>83.85</v>
      </c>
      <c r="D11" s="27">
        <v>14</v>
      </c>
      <c r="E11" s="27">
        <v>17</v>
      </c>
      <c r="F11" s="27">
        <v>7</v>
      </c>
      <c r="G11" s="27">
        <v>168</v>
      </c>
      <c r="H11" s="27">
        <v>0</v>
      </c>
      <c r="I11" s="27">
        <v>56</v>
      </c>
      <c r="J11" s="35"/>
      <c r="K11" s="22"/>
      <c r="L11" s="22"/>
      <c r="M11" s="22"/>
      <c r="N11" s="22"/>
      <c r="O11" s="22"/>
      <c r="P11" s="22"/>
      <c r="Q11" s="22"/>
      <c r="R11" s="22"/>
      <c r="S11" s="22">
        <v>3</v>
      </c>
      <c r="T11" s="39">
        <v>41.85</v>
      </c>
      <c r="U11" s="22"/>
      <c r="V11" s="22"/>
      <c r="W11" s="22"/>
      <c r="X11" s="22"/>
      <c r="Y11" s="22"/>
      <c r="Z11" s="22"/>
      <c r="AA11" s="22">
        <v>20</v>
      </c>
      <c r="AB11" s="22"/>
      <c r="AC11" s="22">
        <v>2</v>
      </c>
      <c r="AD11" s="22"/>
      <c r="AE11" s="22"/>
      <c r="AF11" s="22"/>
      <c r="AG11" s="22">
        <v>15</v>
      </c>
      <c r="AH11" s="22"/>
      <c r="AI11" s="22"/>
      <c r="AJ11" s="22"/>
      <c r="AK11" s="22"/>
      <c r="AL11" s="22"/>
      <c r="AM11" s="22"/>
      <c r="AN11" s="22"/>
      <c r="AO11" s="22"/>
      <c r="AP11" s="22"/>
      <c r="AQ11" s="22">
        <v>2</v>
      </c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68" ht="23.25" x14ac:dyDescent="0.35">
      <c r="A12" s="9">
        <v>4</v>
      </c>
      <c r="B12" s="27" t="s">
        <v>10</v>
      </c>
      <c r="C12" s="38">
        <f>SUM(O12:AZ12)</f>
        <v>20</v>
      </c>
      <c r="D12" s="27">
        <v>4</v>
      </c>
      <c r="E12" s="27">
        <v>4</v>
      </c>
      <c r="F12" s="27">
        <v>0.5</v>
      </c>
      <c r="G12" s="27">
        <v>71</v>
      </c>
      <c r="H12" s="27">
        <v>0</v>
      </c>
      <c r="I12" s="27">
        <v>15</v>
      </c>
      <c r="J12" s="35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8">
        <v>20</v>
      </c>
      <c r="AS12" s="22"/>
      <c r="AT12" s="22"/>
      <c r="AU12" s="22"/>
      <c r="AV12" s="22"/>
      <c r="AW12" s="22"/>
      <c r="AX12" s="22"/>
      <c r="AY12" s="22"/>
      <c r="AZ12" s="22"/>
    </row>
    <row r="13" spans="1:68" ht="23.25" x14ac:dyDescent="0.35">
      <c r="A13" s="9">
        <v>5</v>
      </c>
      <c r="B13" s="27" t="s">
        <v>33</v>
      </c>
      <c r="C13" s="27">
        <v>40</v>
      </c>
      <c r="D13" s="27">
        <v>5</v>
      </c>
      <c r="E13" s="27">
        <v>5</v>
      </c>
      <c r="F13" s="27">
        <v>0</v>
      </c>
      <c r="G13" s="27">
        <v>63</v>
      </c>
      <c r="H13" s="27">
        <v>0</v>
      </c>
      <c r="I13" s="27">
        <v>213</v>
      </c>
      <c r="J13" s="35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8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>
        <v>1</v>
      </c>
    </row>
    <row r="14" spans="1:68" ht="23.25" x14ac:dyDescent="0.35">
      <c r="A14" s="9">
        <v>6</v>
      </c>
      <c r="B14" s="27" t="s">
        <v>66</v>
      </c>
      <c r="C14" s="27">
        <v>200</v>
      </c>
      <c r="D14" s="27">
        <v>0</v>
      </c>
      <c r="E14" s="27">
        <v>0</v>
      </c>
      <c r="F14" s="27">
        <v>10</v>
      </c>
      <c r="G14" s="27">
        <v>43</v>
      </c>
      <c r="H14" s="27">
        <v>3</v>
      </c>
      <c r="I14" s="27">
        <v>391</v>
      </c>
      <c r="J14" s="3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>
        <v>3</v>
      </c>
      <c r="AA14" s="8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>
        <v>23</v>
      </c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68" ht="23.25" x14ac:dyDescent="0.35">
      <c r="A15" s="9">
        <v>7</v>
      </c>
      <c r="B15" s="1"/>
      <c r="C15" s="1"/>
      <c r="D15" s="1"/>
      <c r="E15" s="1"/>
      <c r="F15" s="1"/>
      <c r="G15" s="1"/>
      <c r="H15" s="1"/>
      <c r="I15" s="1"/>
      <c r="J15" s="35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8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68" ht="23.25" x14ac:dyDescent="0.35">
      <c r="A16" s="9">
        <v>8</v>
      </c>
      <c r="B16" s="3"/>
      <c r="C16" s="3"/>
      <c r="D16" s="3"/>
      <c r="E16" s="3"/>
      <c r="F16" s="3"/>
      <c r="G16" s="3"/>
      <c r="H16" s="3"/>
      <c r="I16" s="3"/>
      <c r="J16" s="37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6" ht="23.25" x14ac:dyDescent="0.35">
      <c r="A17" s="9">
        <v>9</v>
      </c>
      <c r="B17" s="3"/>
      <c r="C17" s="3"/>
      <c r="D17" s="3"/>
      <c r="E17" s="3"/>
      <c r="F17" s="3"/>
      <c r="G17" s="3"/>
      <c r="H17" s="3"/>
      <c r="I17" s="3"/>
      <c r="J17" s="37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6" ht="23.25" x14ac:dyDescent="0.35">
      <c r="A18" s="9">
        <v>10</v>
      </c>
      <c r="B18" s="3"/>
      <c r="C18" s="3"/>
      <c r="D18" s="3"/>
      <c r="E18" s="3"/>
      <c r="F18" s="3"/>
      <c r="G18" s="3"/>
      <c r="H18" s="3"/>
      <c r="I18" s="3"/>
      <c r="J18" s="37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6" ht="23.25" x14ac:dyDescent="0.35">
      <c r="A19" s="9">
        <v>11</v>
      </c>
      <c r="B19" s="3"/>
      <c r="C19" s="3"/>
      <c r="D19" s="3"/>
      <c r="E19" s="3"/>
      <c r="F19" s="3"/>
      <c r="G19" s="3"/>
      <c r="H19" s="3"/>
      <c r="I19" s="3"/>
      <c r="J19" s="37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6" ht="23.25" x14ac:dyDescent="0.35">
      <c r="A20" s="9">
        <v>12</v>
      </c>
      <c r="B20" s="3"/>
      <c r="C20" s="3"/>
      <c r="D20" s="3"/>
      <c r="E20" s="3"/>
      <c r="F20" s="3"/>
      <c r="G20" s="3"/>
      <c r="H20" s="3"/>
      <c r="I20" s="3"/>
      <c r="J20" s="37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6" ht="24.95" customHeight="1" x14ac:dyDescent="0.35">
      <c r="A21" s="9">
        <v>13</v>
      </c>
      <c r="B21" s="3"/>
      <c r="C21" s="3"/>
      <c r="D21" s="3"/>
      <c r="E21" s="3"/>
      <c r="F21" s="3"/>
      <c r="G21" s="3"/>
      <c r="H21" s="3"/>
      <c r="I21" s="3"/>
      <c r="J21" s="37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</row>
    <row r="22" spans="1:56" ht="24.95" customHeight="1" x14ac:dyDescent="0.3">
      <c r="A22" s="3"/>
      <c r="B22" s="5" t="s">
        <v>8</v>
      </c>
      <c r="C22" s="5"/>
      <c r="D22" s="5"/>
      <c r="E22" s="5"/>
      <c r="F22" s="5"/>
      <c r="G22" s="5"/>
      <c r="H22" s="5"/>
      <c r="I22" s="5"/>
      <c r="J22" s="37"/>
      <c r="K22" s="5">
        <f t="shared" ref="K22:AZ22" si="0">SUM(K8:K21)</f>
        <v>0</v>
      </c>
      <c r="L22" s="5">
        <f t="shared" si="0"/>
        <v>0</v>
      </c>
      <c r="M22" s="5">
        <f t="shared" si="0"/>
        <v>0</v>
      </c>
      <c r="N22" s="5">
        <f t="shared" si="0"/>
        <v>0</v>
      </c>
      <c r="O22" s="5">
        <f t="shared" si="0"/>
        <v>5</v>
      </c>
      <c r="P22" s="5">
        <f t="shared" si="0"/>
        <v>130</v>
      </c>
      <c r="Q22" s="5">
        <f t="shared" si="0"/>
        <v>0</v>
      </c>
      <c r="R22" s="5">
        <f t="shared" si="0"/>
        <v>0</v>
      </c>
      <c r="S22" s="5">
        <f t="shared" si="0"/>
        <v>3</v>
      </c>
      <c r="T22" s="5">
        <f t="shared" si="0"/>
        <v>41.85</v>
      </c>
      <c r="U22" s="5">
        <f t="shared" si="0"/>
        <v>25</v>
      </c>
      <c r="V22" s="5">
        <f t="shared" si="0"/>
        <v>0</v>
      </c>
      <c r="W22" s="5">
        <f t="shared" si="0"/>
        <v>0</v>
      </c>
      <c r="X22" s="5">
        <f t="shared" si="0"/>
        <v>5</v>
      </c>
      <c r="Y22" s="5">
        <f t="shared" si="0"/>
        <v>0</v>
      </c>
      <c r="Z22" s="5">
        <f t="shared" si="0"/>
        <v>3</v>
      </c>
      <c r="AA22" s="5">
        <f t="shared" si="0"/>
        <v>29</v>
      </c>
      <c r="AB22" s="5">
        <f t="shared" si="0"/>
        <v>0</v>
      </c>
      <c r="AC22" s="5">
        <f t="shared" si="0"/>
        <v>5</v>
      </c>
      <c r="AD22" s="5">
        <f t="shared" si="0"/>
        <v>0</v>
      </c>
      <c r="AE22" s="5">
        <f t="shared" si="0"/>
        <v>17</v>
      </c>
      <c r="AF22" s="5">
        <f t="shared" si="0"/>
        <v>0</v>
      </c>
      <c r="AG22" s="5">
        <f t="shared" si="0"/>
        <v>25</v>
      </c>
      <c r="AH22" s="5">
        <f t="shared" si="0"/>
        <v>0</v>
      </c>
      <c r="AI22" s="5">
        <f t="shared" si="0"/>
        <v>0</v>
      </c>
      <c r="AJ22" s="5">
        <f t="shared" si="0"/>
        <v>0</v>
      </c>
      <c r="AK22" s="5">
        <f t="shared" si="0"/>
        <v>0</v>
      </c>
      <c r="AL22" s="5">
        <f t="shared" si="0"/>
        <v>23</v>
      </c>
      <c r="AM22" s="5">
        <f t="shared" si="0"/>
        <v>0</v>
      </c>
      <c r="AN22" s="5">
        <f t="shared" si="0"/>
        <v>0</v>
      </c>
      <c r="AO22" s="5">
        <f t="shared" si="0"/>
        <v>0</v>
      </c>
      <c r="AP22" s="5">
        <f t="shared" si="0"/>
        <v>0</v>
      </c>
      <c r="AQ22" s="5">
        <f t="shared" si="0"/>
        <v>8</v>
      </c>
      <c r="AR22" s="5">
        <f t="shared" si="0"/>
        <v>20</v>
      </c>
      <c r="AS22" s="5">
        <f t="shared" si="0"/>
        <v>0</v>
      </c>
      <c r="AT22" s="5">
        <f t="shared" si="0"/>
        <v>0</v>
      </c>
      <c r="AU22" s="5">
        <f t="shared" si="0"/>
        <v>0</v>
      </c>
      <c r="AV22" s="5">
        <f t="shared" si="0"/>
        <v>0</v>
      </c>
      <c r="AW22" s="5">
        <f t="shared" si="0"/>
        <v>40</v>
      </c>
      <c r="AX22" s="5">
        <f t="shared" si="0"/>
        <v>0</v>
      </c>
      <c r="AY22" s="5">
        <f t="shared" si="0"/>
        <v>0</v>
      </c>
      <c r="AZ22" s="5">
        <f t="shared" si="0"/>
        <v>1</v>
      </c>
    </row>
    <row r="23" spans="1:56" ht="24.95" customHeight="1" x14ac:dyDescent="0.3">
      <c r="A23" s="3"/>
      <c r="B23" s="5" t="s">
        <v>9</v>
      </c>
      <c r="C23" s="5"/>
      <c r="D23" s="5"/>
      <c r="E23" s="5"/>
      <c r="F23" s="5"/>
      <c r="G23" s="5"/>
      <c r="H23" s="5"/>
      <c r="I23" s="5"/>
      <c r="J23" s="37"/>
      <c r="K23" s="3">
        <f>$J$4*K22</f>
        <v>0</v>
      </c>
      <c r="L23" s="3">
        <f t="shared" ref="L23:AZ23" si="1">$J$4*L22</f>
        <v>0</v>
      </c>
      <c r="M23" s="3">
        <f t="shared" si="1"/>
        <v>0</v>
      </c>
      <c r="N23" s="3">
        <f t="shared" si="1"/>
        <v>0</v>
      </c>
      <c r="O23" s="3">
        <f t="shared" si="1"/>
        <v>635</v>
      </c>
      <c r="P23" s="3">
        <f t="shared" si="1"/>
        <v>16510</v>
      </c>
      <c r="Q23" s="3">
        <f>$J$4*Q22</f>
        <v>0</v>
      </c>
      <c r="R23" s="3">
        <f>$J$4*R22</f>
        <v>0</v>
      </c>
      <c r="S23" s="3">
        <f>$J$4*S22</f>
        <v>381</v>
      </c>
      <c r="T23" s="3">
        <f>$J$4*T22</f>
        <v>5314.95</v>
      </c>
      <c r="U23" s="3">
        <f t="shared" si="1"/>
        <v>3175</v>
      </c>
      <c r="V23" s="3">
        <f t="shared" si="1"/>
        <v>0</v>
      </c>
      <c r="W23" s="3">
        <f t="shared" si="1"/>
        <v>0</v>
      </c>
      <c r="X23" s="3">
        <f t="shared" si="1"/>
        <v>635</v>
      </c>
      <c r="Y23" s="3">
        <f t="shared" si="1"/>
        <v>0</v>
      </c>
      <c r="Z23" s="3">
        <f t="shared" si="1"/>
        <v>381</v>
      </c>
      <c r="AA23" s="3">
        <f t="shared" si="1"/>
        <v>3683</v>
      </c>
      <c r="AB23" s="3">
        <f t="shared" si="1"/>
        <v>0</v>
      </c>
      <c r="AC23" s="3">
        <f t="shared" si="1"/>
        <v>635</v>
      </c>
      <c r="AD23" s="3">
        <f t="shared" si="1"/>
        <v>0</v>
      </c>
      <c r="AE23" s="3">
        <f t="shared" si="1"/>
        <v>2159</v>
      </c>
      <c r="AF23" s="3">
        <f t="shared" si="1"/>
        <v>0</v>
      </c>
      <c r="AG23" s="3">
        <f t="shared" si="1"/>
        <v>3175</v>
      </c>
      <c r="AH23" s="3">
        <f t="shared" si="1"/>
        <v>0</v>
      </c>
      <c r="AI23" s="3">
        <f t="shared" si="1"/>
        <v>0</v>
      </c>
      <c r="AJ23" s="3">
        <f t="shared" si="1"/>
        <v>0</v>
      </c>
      <c r="AK23" s="3">
        <f t="shared" si="1"/>
        <v>0</v>
      </c>
      <c r="AL23" s="3">
        <f t="shared" si="1"/>
        <v>2921</v>
      </c>
      <c r="AM23" s="3">
        <f t="shared" si="1"/>
        <v>0</v>
      </c>
      <c r="AN23" s="3">
        <f t="shared" si="1"/>
        <v>0</v>
      </c>
      <c r="AO23" s="3">
        <f t="shared" si="1"/>
        <v>0</v>
      </c>
      <c r="AP23" s="3">
        <f t="shared" si="1"/>
        <v>0</v>
      </c>
      <c r="AQ23" s="3">
        <f t="shared" si="1"/>
        <v>1016</v>
      </c>
      <c r="AR23" s="3">
        <f t="shared" si="1"/>
        <v>2540</v>
      </c>
      <c r="AS23" s="3">
        <f t="shared" si="1"/>
        <v>0</v>
      </c>
      <c r="AT23" s="3">
        <f t="shared" si="1"/>
        <v>0</v>
      </c>
      <c r="AU23" s="3">
        <f t="shared" si="1"/>
        <v>0</v>
      </c>
      <c r="AV23" s="3">
        <f t="shared" si="1"/>
        <v>0</v>
      </c>
      <c r="AW23" s="3">
        <f t="shared" si="1"/>
        <v>5080</v>
      </c>
      <c r="AX23" s="3">
        <f t="shared" si="1"/>
        <v>0</v>
      </c>
      <c r="AY23" s="3">
        <f t="shared" si="1"/>
        <v>0</v>
      </c>
      <c r="AZ23" s="3">
        <f t="shared" si="1"/>
        <v>127</v>
      </c>
    </row>
    <row r="24" spans="1:56" ht="24.95" customHeight="1" x14ac:dyDescent="0.3">
      <c r="A24" s="3"/>
      <c r="B24" s="5" t="s">
        <v>18</v>
      </c>
      <c r="C24" s="5"/>
      <c r="D24" s="5"/>
      <c r="E24" s="5"/>
      <c r="F24" s="5"/>
      <c r="G24" s="5"/>
      <c r="H24" s="5"/>
      <c r="I24" s="5"/>
      <c r="J24" s="37"/>
      <c r="K24" s="1">
        <f>K27/1000</f>
        <v>0.12</v>
      </c>
      <c r="L24" s="1">
        <f t="shared" ref="L24:AY24" si="2">L27/1000</f>
        <v>0</v>
      </c>
      <c r="M24" s="1">
        <f t="shared" si="2"/>
        <v>0</v>
      </c>
      <c r="N24" s="1">
        <f t="shared" si="2"/>
        <v>0.05</v>
      </c>
      <c r="O24" s="1">
        <f t="shared" si="2"/>
        <v>8.5000000000000006E-2</v>
      </c>
      <c r="P24" s="1">
        <f t="shared" si="2"/>
        <v>0.11</v>
      </c>
      <c r="Q24" s="1">
        <f>Q27/1000</f>
        <v>0.13</v>
      </c>
      <c r="R24" s="1">
        <f>R27/1000</f>
        <v>0</v>
      </c>
      <c r="S24" s="1">
        <f>S27/1000</f>
        <v>0.25</v>
      </c>
      <c r="T24" s="1">
        <f>T27/1000</f>
        <v>0.25</v>
      </c>
      <c r="U24" s="1">
        <f t="shared" si="2"/>
        <v>0.03</v>
      </c>
      <c r="V24" s="1">
        <f t="shared" si="2"/>
        <v>0.04</v>
      </c>
      <c r="W24" s="1">
        <v>9</v>
      </c>
      <c r="X24" s="1">
        <f t="shared" si="2"/>
        <v>0.06</v>
      </c>
      <c r="Y24" s="1">
        <f t="shared" si="2"/>
        <v>0.25</v>
      </c>
      <c r="Z24" s="1">
        <f t="shared" si="2"/>
        <v>1.2</v>
      </c>
      <c r="AA24" s="1">
        <f t="shared" si="2"/>
        <v>0.04</v>
      </c>
      <c r="AB24" s="1">
        <f t="shared" si="2"/>
        <v>0.05</v>
      </c>
      <c r="AC24" s="1">
        <f t="shared" si="2"/>
        <v>0.35</v>
      </c>
      <c r="AD24" s="1">
        <f t="shared" si="2"/>
        <v>0.13</v>
      </c>
      <c r="AE24" s="1">
        <f t="shared" si="2"/>
        <v>0.8</v>
      </c>
      <c r="AF24" s="1">
        <f t="shared" si="2"/>
        <v>8.5000000000000006E-2</v>
      </c>
      <c r="AG24" s="1">
        <f t="shared" si="2"/>
        <v>4.4999999999999998E-2</v>
      </c>
      <c r="AH24" s="1">
        <f t="shared" si="2"/>
        <v>0</v>
      </c>
      <c r="AI24" s="1">
        <f t="shared" si="2"/>
        <v>0</v>
      </c>
      <c r="AJ24" s="1">
        <f t="shared" si="2"/>
        <v>0</v>
      </c>
      <c r="AK24" s="1">
        <f t="shared" si="2"/>
        <v>5.5E-2</v>
      </c>
      <c r="AL24" s="1">
        <f t="shared" si="2"/>
        <v>0.08</v>
      </c>
      <c r="AM24" s="1">
        <f t="shared" si="2"/>
        <v>0</v>
      </c>
      <c r="AN24" s="1">
        <f t="shared" si="2"/>
        <v>0</v>
      </c>
      <c r="AO24" s="1">
        <f t="shared" si="2"/>
        <v>0</v>
      </c>
      <c r="AP24" s="1">
        <f t="shared" si="2"/>
        <v>0</v>
      </c>
      <c r="AQ24" s="1">
        <f t="shared" si="2"/>
        <v>1.7000000000000001E-2</v>
      </c>
      <c r="AR24" s="1">
        <f t="shared" si="2"/>
        <v>0.5</v>
      </c>
      <c r="AS24" s="1">
        <f t="shared" si="2"/>
        <v>0.37</v>
      </c>
      <c r="AT24" s="1">
        <f t="shared" si="2"/>
        <v>0</v>
      </c>
      <c r="AU24" s="1">
        <f t="shared" si="2"/>
        <v>0.14000000000000001</v>
      </c>
      <c r="AV24" s="1">
        <f t="shared" si="2"/>
        <v>0.45</v>
      </c>
      <c r="AW24" s="1">
        <f t="shared" si="2"/>
        <v>4.4999999999999998E-2</v>
      </c>
      <c r="AX24" s="1">
        <f t="shared" si="2"/>
        <v>1.1000000000000001</v>
      </c>
      <c r="AY24" s="1">
        <f t="shared" si="2"/>
        <v>8.5000000000000006E-2</v>
      </c>
      <c r="AZ24" s="30">
        <f>AZ27</f>
        <v>9</v>
      </c>
    </row>
    <row r="25" spans="1:56" ht="24.95" customHeight="1" x14ac:dyDescent="0.3">
      <c r="A25" s="3"/>
      <c r="B25" s="5" t="s">
        <v>5</v>
      </c>
      <c r="C25" s="5"/>
      <c r="D25" s="5"/>
      <c r="E25" s="5"/>
      <c r="F25" s="5"/>
      <c r="G25" s="5"/>
      <c r="H25" s="5"/>
      <c r="I25" s="5"/>
      <c r="J25" s="37"/>
      <c r="K25" s="5">
        <f>K23*K24</f>
        <v>0</v>
      </c>
      <c r="L25" s="5">
        <f t="shared" ref="L25:AZ25" si="3">L23*L24</f>
        <v>0</v>
      </c>
      <c r="M25" s="5">
        <f t="shared" si="3"/>
        <v>0</v>
      </c>
      <c r="N25" s="5">
        <f t="shared" si="3"/>
        <v>0</v>
      </c>
      <c r="O25" s="5">
        <f t="shared" si="3"/>
        <v>53.975000000000001</v>
      </c>
      <c r="P25" s="5">
        <f t="shared" si="3"/>
        <v>1816.1</v>
      </c>
      <c r="Q25" s="5">
        <f>Q23*Q24</f>
        <v>0</v>
      </c>
      <c r="R25" s="5">
        <f>R23*R24</f>
        <v>0</v>
      </c>
      <c r="S25" s="5">
        <f>S23*S24</f>
        <v>95.25</v>
      </c>
      <c r="T25" s="5">
        <f>T23*T24</f>
        <v>1328.7375</v>
      </c>
      <c r="U25" s="5">
        <f t="shared" si="3"/>
        <v>95.25</v>
      </c>
      <c r="V25" s="5">
        <f t="shared" si="3"/>
        <v>0</v>
      </c>
      <c r="W25" s="5">
        <f t="shared" si="3"/>
        <v>0</v>
      </c>
      <c r="X25" s="5">
        <f t="shared" si="3"/>
        <v>38.1</v>
      </c>
      <c r="Y25" s="5">
        <f t="shared" si="3"/>
        <v>0</v>
      </c>
      <c r="Z25" s="5">
        <f t="shared" si="3"/>
        <v>457.2</v>
      </c>
      <c r="AA25" s="5">
        <f t="shared" si="3"/>
        <v>147.32</v>
      </c>
      <c r="AB25" s="5">
        <f t="shared" si="3"/>
        <v>0</v>
      </c>
      <c r="AC25" s="5">
        <f t="shared" si="3"/>
        <v>222.25</v>
      </c>
      <c r="AD25" s="5">
        <f t="shared" si="3"/>
        <v>0</v>
      </c>
      <c r="AE25" s="5">
        <f t="shared" si="3"/>
        <v>1727.2</v>
      </c>
      <c r="AF25" s="5">
        <f t="shared" si="3"/>
        <v>0</v>
      </c>
      <c r="AG25" s="5">
        <f t="shared" si="3"/>
        <v>142.875</v>
      </c>
      <c r="AH25" s="5">
        <f t="shared" si="3"/>
        <v>0</v>
      </c>
      <c r="AI25" s="5">
        <f t="shared" si="3"/>
        <v>0</v>
      </c>
      <c r="AJ25" s="5">
        <f t="shared" si="3"/>
        <v>0</v>
      </c>
      <c r="AK25" s="5">
        <f t="shared" si="3"/>
        <v>0</v>
      </c>
      <c r="AL25" s="5">
        <f t="shared" si="3"/>
        <v>233.68</v>
      </c>
      <c r="AM25" s="5">
        <f t="shared" si="3"/>
        <v>0</v>
      </c>
      <c r="AN25" s="5">
        <f t="shared" si="3"/>
        <v>0</v>
      </c>
      <c r="AO25" s="5">
        <f t="shared" si="3"/>
        <v>0</v>
      </c>
      <c r="AP25" s="5">
        <f t="shared" si="3"/>
        <v>0</v>
      </c>
      <c r="AQ25" s="5">
        <f t="shared" si="3"/>
        <v>17.272000000000002</v>
      </c>
      <c r="AR25" s="5">
        <f t="shared" si="3"/>
        <v>1270</v>
      </c>
      <c r="AS25" s="5">
        <f t="shared" si="3"/>
        <v>0</v>
      </c>
      <c r="AT25" s="5">
        <f t="shared" si="3"/>
        <v>0</v>
      </c>
      <c r="AU25" s="5">
        <f t="shared" si="3"/>
        <v>0</v>
      </c>
      <c r="AV25" s="5">
        <f t="shared" si="3"/>
        <v>0</v>
      </c>
      <c r="AW25" s="5">
        <f t="shared" si="3"/>
        <v>228.6</v>
      </c>
      <c r="AX25" s="5">
        <f t="shared" si="3"/>
        <v>0</v>
      </c>
      <c r="AY25" s="5">
        <f t="shared" si="3"/>
        <v>0</v>
      </c>
      <c r="AZ25" s="5">
        <f t="shared" si="3"/>
        <v>1143</v>
      </c>
    </row>
    <row r="26" spans="1:56" ht="38.25" customHeight="1" x14ac:dyDescent="0.35">
      <c r="A26" s="3"/>
      <c r="B26" s="3" t="s">
        <v>2</v>
      </c>
      <c r="C26" s="3"/>
      <c r="D26" s="3"/>
      <c r="E26" s="3"/>
      <c r="F26" s="3"/>
      <c r="G26" s="3"/>
      <c r="H26" s="3"/>
      <c r="I26" s="3"/>
      <c r="J26" s="37"/>
      <c r="K26" s="3"/>
      <c r="L26" s="3"/>
      <c r="M26" s="3"/>
      <c r="N26" s="3"/>
      <c r="O26" s="3"/>
      <c r="P26" s="3"/>
      <c r="Q26" s="3"/>
      <c r="R26" s="3"/>
      <c r="S26" s="4"/>
      <c r="T26" s="4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8"/>
      <c r="AH26" s="1"/>
      <c r="AI26" s="1"/>
      <c r="AJ26" s="1"/>
      <c r="AK26" s="1"/>
      <c r="AL26" s="6"/>
      <c r="AM26" s="6"/>
      <c r="AN26" s="17"/>
      <c r="AO26" s="17"/>
      <c r="AP26" s="17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6">
        <f>SUM(K25:AZ25)</f>
        <v>9016.8094999999994</v>
      </c>
      <c r="BD26" s="31">
        <f>J4*71</f>
        <v>9017</v>
      </c>
    </row>
    <row r="27" spans="1:56" ht="37.5" customHeight="1" x14ac:dyDescent="0.35">
      <c r="A27" s="19"/>
      <c r="B27" s="19" t="s">
        <v>39</v>
      </c>
      <c r="C27" s="19"/>
      <c r="D27" s="19"/>
      <c r="E27" s="19"/>
      <c r="F27" s="19"/>
      <c r="G27" s="19"/>
      <c r="H27" s="19"/>
      <c r="I27" s="19"/>
      <c r="J27" s="19"/>
      <c r="K27" s="21">
        <v>120</v>
      </c>
      <c r="L27" s="21"/>
      <c r="M27" s="21"/>
      <c r="N27" s="21">
        <v>50</v>
      </c>
      <c r="O27" s="40">
        <v>85</v>
      </c>
      <c r="P27" s="40">
        <v>110</v>
      </c>
      <c r="Q27" s="40">
        <v>130</v>
      </c>
      <c r="R27" s="40"/>
      <c r="S27" s="40">
        <v>250</v>
      </c>
      <c r="T27" s="40">
        <v>250</v>
      </c>
      <c r="U27" s="40">
        <v>30</v>
      </c>
      <c r="V27" s="40">
        <v>40</v>
      </c>
      <c r="W27" s="40">
        <v>380</v>
      </c>
      <c r="X27" s="40">
        <v>60</v>
      </c>
      <c r="Y27" s="40">
        <v>250</v>
      </c>
      <c r="Z27" s="40">
        <v>1200</v>
      </c>
      <c r="AA27" s="40">
        <v>40</v>
      </c>
      <c r="AB27" s="40">
        <v>50</v>
      </c>
      <c r="AC27" s="40">
        <v>350</v>
      </c>
      <c r="AD27" s="40">
        <v>130</v>
      </c>
      <c r="AE27" s="40">
        <v>800</v>
      </c>
      <c r="AF27" s="40">
        <v>85</v>
      </c>
      <c r="AG27" s="41">
        <v>45</v>
      </c>
      <c r="AH27" s="40"/>
      <c r="AI27" s="40"/>
      <c r="AJ27" s="40"/>
      <c r="AK27" s="40">
        <v>55</v>
      </c>
      <c r="AL27" s="42">
        <v>80</v>
      </c>
      <c r="AM27" s="42"/>
      <c r="AN27" s="40"/>
      <c r="AO27" s="40"/>
      <c r="AP27" s="40"/>
      <c r="AQ27" s="40">
        <v>17</v>
      </c>
      <c r="AR27" s="40">
        <v>500</v>
      </c>
      <c r="AS27" s="40">
        <v>370</v>
      </c>
      <c r="AT27" s="40"/>
      <c r="AU27" s="40">
        <v>140</v>
      </c>
      <c r="AV27" s="40">
        <v>450</v>
      </c>
      <c r="AW27" s="40">
        <v>45</v>
      </c>
      <c r="AX27" s="40">
        <v>1100</v>
      </c>
      <c r="AY27" s="40">
        <v>85</v>
      </c>
      <c r="AZ27" s="40">
        <v>9</v>
      </c>
      <c r="BA27" s="20"/>
    </row>
    <row r="28" spans="1:56" ht="39" customHeight="1" x14ac:dyDescent="0.3">
      <c r="A28" s="2"/>
      <c r="B28" s="2" t="s">
        <v>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6" ht="18.7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56" ht="18.75" x14ac:dyDescent="0.3">
      <c r="A30" s="2"/>
      <c r="B30" s="2" t="s">
        <v>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3" spans="27:32" ht="21" x14ac:dyDescent="0.35">
      <c r="AA33" s="7"/>
      <c r="AB33" s="7"/>
      <c r="AC33" s="7"/>
      <c r="AD33" s="7"/>
      <c r="AE33" s="7"/>
      <c r="AF33" s="7"/>
    </row>
  </sheetData>
  <mergeCells count="10">
    <mergeCell ref="BE2:BP3"/>
    <mergeCell ref="A1:AG2"/>
    <mergeCell ref="AL2:AZ3"/>
    <mergeCell ref="K7:AF7"/>
    <mergeCell ref="A3:K3"/>
    <mergeCell ref="A4:B4"/>
    <mergeCell ref="A5:B6"/>
    <mergeCell ref="K5:AZ5"/>
    <mergeCell ref="AL1:BA1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2023-04-14T02:28:41Z</dcterms:modified>
</cp:coreProperties>
</file>