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Шаблон!$A$1:$BB$28</definedName>
  </definedNames>
  <calcPr calcId="145621"/>
</workbook>
</file>

<file path=xl/calcChain.xml><?xml version="1.0" encoding="utf-8"?>
<calcChain xmlns="http://schemas.openxmlformats.org/spreadsheetml/2006/main">
  <c r="BE24" i="2" l="1"/>
  <c r="N22" i="2"/>
  <c r="O22" i="2"/>
  <c r="N20" i="2"/>
  <c r="N21" i="2" s="1"/>
  <c r="N23" i="2" s="1"/>
  <c r="O20" i="2"/>
  <c r="O21" i="2"/>
  <c r="O23" i="2" s="1"/>
  <c r="C14" i="2"/>
  <c r="C9" i="2"/>
  <c r="C11" i="2"/>
  <c r="C12" i="2"/>
  <c r="C8" i="2"/>
  <c r="BA22" i="2"/>
  <c r="Q20" i="2"/>
  <c r="Q21" i="2" s="1"/>
  <c r="Q23" i="2" s="1"/>
  <c r="Q22" i="2"/>
  <c r="K22" i="2"/>
  <c r="L22" i="2"/>
  <c r="P22" i="2"/>
  <c r="R22" i="2"/>
  <c r="S22" i="2"/>
  <c r="T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K20" i="2"/>
  <c r="K21" i="2" s="1"/>
  <c r="K23" i="2" s="1"/>
  <c r="L20" i="2"/>
  <c r="P20" i="2"/>
  <c r="P21" i="2"/>
  <c r="R20" i="2"/>
  <c r="R21" i="2"/>
  <c r="R23" i="2" s="1"/>
  <c r="S20" i="2"/>
  <c r="T20" i="2"/>
  <c r="T21" i="2"/>
  <c r="T23" i="2" s="1"/>
  <c r="U20" i="2"/>
  <c r="U21" i="2" s="1"/>
  <c r="U23" i="2" s="1"/>
  <c r="V20" i="2"/>
  <c r="V21" i="2"/>
  <c r="W20" i="2"/>
  <c r="W21" i="2"/>
  <c r="X20" i="2"/>
  <c r="X21" i="2"/>
  <c r="X23" i="2" s="1"/>
  <c r="Y20" i="2"/>
  <c r="Y21" i="2" s="1"/>
  <c r="Y23" i="2" s="1"/>
  <c r="Z20" i="2"/>
  <c r="Z21" i="2" s="1"/>
  <c r="Z23" i="2" s="1"/>
  <c r="AA20" i="2"/>
  <c r="AA21" i="2"/>
  <c r="AB20" i="2"/>
  <c r="AB21" i="2"/>
  <c r="AC20" i="2"/>
  <c r="AC21" i="2"/>
  <c r="AD20" i="2"/>
  <c r="AD21" i="2"/>
  <c r="AE20" i="2"/>
  <c r="AE21" i="2"/>
  <c r="AF20" i="2"/>
  <c r="AF21" i="2"/>
  <c r="AF23" i="2" s="1"/>
  <c r="AG20" i="2"/>
  <c r="AG21" i="2" s="1"/>
  <c r="AG23" i="2" s="1"/>
  <c r="AH20" i="2"/>
  <c r="AH21" i="2" s="1"/>
  <c r="AH23" i="2" s="1"/>
  <c r="AI20" i="2"/>
  <c r="AI21" i="2" s="1"/>
  <c r="AI23" i="2" s="1"/>
  <c r="AJ20" i="2"/>
  <c r="AJ21" i="2" s="1"/>
  <c r="AJ23" i="2" s="1"/>
  <c r="AK20" i="2"/>
  <c r="AK21" i="2"/>
  <c r="AL20" i="2"/>
  <c r="AL21" i="2"/>
  <c r="AM20" i="2"/>
  <c r="AM21" i="2"/>
  <c r="AN20" i="2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/>
  <c r="AV20" i="2"/>
  <c r="AV21" i="2"/>
  <c r="AW20" i="2"/>
  <c r="AW21" i="2"/>
  <c r="AX20" i="2"/>
  <c r="AX21" i="2"/>
  <c r="AX23" i="2" s="1"/>
  <c r="AY20" i="2"/>
  <c r="AY21" i="2" s="1"/>
  <c r="AY23" i="2" s="1"/>
  <c r="AZ20" i="2"/>
  <c r="AZ21" i="2" s="1"/>
  <c r="AZ23" i="2" s="1"/>
  <c r="BA20" i="2"/>
  <c r="BA21" i="2"/>
  <c r="J22" i="2"/>
  <c r="J20" i="2"/>
  <c r="J21" i="2" s="1"/>
  <c r="J23" i="2" s="1"/>
  <c r="L21" i="2"/>
  <c r="L23" i="2"/>
  <c r="AN21" i="2"/>
  <c r="AN23" i="2" s="1"/>
  <c r="S21" i="2"/>
  <c r="S23" i="2" s="1"/>
  <c r="P23" i="2"/>
  <c r="AM23" i="2"/>
  <c r="AK23" i="2"/>
  <c r="AL23" i="2"/>
  <c r="AV23" i="2"/>
  <c r="BA23" i="2"/>
  <c r="AD23" i="2"/>
  <c r="AB23" i="2"/>
  <c r="V23" i="2"/>
  <c r="AE23" i="2"/>
  <c r="AC23" i="2"/>
  <c r="W23" i="2"/>
  <c r="AW23" i="2"/>
  <c r="AU23" i="2"/>
  <c r="AA23" i="2"/>
  <c r="BB24" i="2" l="1"/>
</calcChain>
</file>

<file path=xl/sharedStrings.xml><?xml version="1.0" encoding="utf-8"?>
<sst xmlns="http://schemas.openxmlformats.org/spreadsheetml/2006/main" count="77" uniqueCount="72">
  <si>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</si>
  <si>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</si>
  <si>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</si>
  <si>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</si>
  <si>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</si>
  <si>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</si>
  <si>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</si>
  <si>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</si>
  <si>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</si>
  <si>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</si>
  <si>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</si>
  <si>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</si>
  <si>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</si>
  <si>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</si>
  <si>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</si>
  <si>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</si>
  <si>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</si>
  <si>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</si>
  <si>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</si>
  <si>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</si>
  <si>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</si>
  <si>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</si>
  <si>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</si>
  <si>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</si>
  <si>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</si>
  <si>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</si>
  <si>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</si>
  <si>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</si>
  <si>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</si>
  <si>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</si>
  <si>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</si>
  <si>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</si>
  <si>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</si>
  <si>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</si>
  <si>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</si>
  <si>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</si>
  <si>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</si>
  <si>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</si>
  <si>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</si>
  <si>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</si>
  <si>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</si>
  <si>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</si>
  <si>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</si>
  <si>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</si>
  <si>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</si>
  <si>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</si>
  <si>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</si>
  <si>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</si>
  <si>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</si>
  <si>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</si>
  <si>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</si>
  <si>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</si>
  <si>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</si>
  <si>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</si>
  <si>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</si>
  <si>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</si>
  <si>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</si>
  <si>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</si>
  <si>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</si>
  <si>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</si>
  <si>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</si>
  <si>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</si>
  <si>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</si>
  <si>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</si>
  <si>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</si>
  <si>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</si>
  <si>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</si>
  <si>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</si>
  <si>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</si>
  <si>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</si>
  <si>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томат</t>
  </si>
  <si>
    <t>на  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</si>
</sst>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72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abSelected="1" view="pageBreakPreview" zoomScale="60" zoomScaleNormal="70" workbookViewId="0">
      <pane xSplit="9" ySplit="7" topLeftCell="M8" activePane="bottomRight" state="frozen"/>
      <selection pane="topRight" activeCell="D1" sqref="D1"/>
      <selection pane="bottomLeft" activeCell="A8" sqref="A8"/>
      <selection pane="bottomRight" activeCell="A3" sqref="A3:F3"/>
    </sheetView>
  </sheetViews>
  <sheetFormatPr defaultRowHeight="15" x14ac:dyDescent="0.2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6" width="8.42578125" customWidth="1"/>
    <col min="17" max="17" width="12.28515625" customWidth="1"/>
    <col min="18" max="18" width="9.28515625" customWidth="1"/>
    <col min="19" max="21" width="7.85546875" hidden="1" customWidth="1"/>
    <col min="22" max="22" width="7.140625" hidden="1" customWidth="1"/>
    <col min="23" max="23" width="8.5703125" bestFit="1" customWidth="1"/>
    <col min="24" max="24" width="11.5703125" bestFit="1" customWidth="1"/>
    <col min="25" max="25" width="11.5703125" customWidth="1"/>
    <col min="26" max="26" width="9.85546875" customWidth="1"/>
    <col min="27" max="27" width="7.7109375" hidden="1" customWidth="1"/>
    <col min="28" max="28" width="9.5703125" bestFit="1" customWidth="1"/>
    <col min="29" max="29" width="11.5703125" hidden="1" customWidth="1"/>
    <col min="30" max="30" width="10" customWidth="1"/>
    <col min="31" max="31" width="1.5703125" hidden="1" customWidth="1"/>
    <col min="32" max="32" width="8.42578125" customWidth="1"/>
    <col min="33" max="33" width="8.5703125" hidden="1" customWidth="1"/>
    <col min="34" max="34" width="9.140625" customWidth="1"/>
    <col min="35" max="37" width="8" hidden="1" customWidth="1"/>
    <col min="38" max="38" width="6.85546875" hidden="1" customWidth="1"/>
    <col min="39" max="40" width="6.7109375" hidden="1" customWidth="1"/>
    <col min="41" max="43" width="8.5703125" hidden="1" customWidth="1"/>
    <col min="44" max="44" width="7.140625" customWidth="1"/>
    <col min="45" max="45" width="8.42578125" hidden="1" customWidth="1"/>
    <col min="46" max="46" width="6.85546875" hidden="1" customWidth="1"/>
    <col min="47" max="47" width="7.7109375" hidden="1" customWidth="1"/>
    <col min="48" max="48" width="8" hidden="1" customWidth="1"/>
    <col min="49" max="49" width="6.5703125" hidden="1" customWidth="1"/>
    <col min="50" max="50" width="7.42578125" customWidth="1"/>
    <col min="51" max="51" width="8.7109375" hidden="1" customWidth="1"/>
    <col min="52" max="52" width="10.140625" hidden="1" customWidth="1"/>
    <col min="53" max="53" width="8.85546875" customWidth="1"/>
    <col min="54" max="54" width="12.85546875" customWidth="1"/>
  </cols>
  <sheetData>
    <row r="1" spans="1:73" ht="24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X1" s="55" t="s">
        <v>54</v>
      </c>
      <c r="Y1" s="55"/>
      <c r="Z1" s="55"/>
      <c r="AA1" s="55"/>
      <c r="AB1" s="55"/>
      <c r="AF1" s="52" t="s">
        <v>10</v>
      </c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</row>
    <row r="2" spans="1:73" ht="29.25" customHeight="1" x14ac:dyDescent="0.35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J2" s="47" t="s">
        <v>10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</row>
    <row r="3" spans="1:73" ht="30.75" customHeight="1" x14ac:dyDescent="0.4">
      <c r="A3" s="56" t="s">
        <v>71</v>
      </c>
      <c r="B3" s="56"/>
      <c r="C3" s="56"/>
      <c r="D3" s="56"/>
      <c r="E3" s="56"/>
      <c r="F3" s="56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11"/>
      <c r="AB3" s="12"/>
      <c r="AC3" s="12"/>
      <c r="AD3" s="12"/>
      <c r="AE3" s="12"/>
      <c r="AF3" s="12"/>
      <c r="AG3" s="12"/>
      <c r="AH3" s="12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</row>
    <row r="4" spans="1:73" ht="33" customHeight="1" x14ac:dyDescent="0.3">
      <c r="A4" s="48" t="s">
        <v>7</v>
      </c>
      <c r="B4" s="48"/>
      <c r="C4" s="26"/>
      <c r="D4" s="26"/>
      <c r="E4" s="26"/>
      <c r="F4" s="26"/>
      <c r="G4" s="26"/>
      <c r="H4" s="26"/>
      <c r="I4" s="26">
        <v>127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73" ht="29.25" customHeight="1" x14ac:dyDescent="0.4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73" ht="38.25" customHeight="1" x14ac:dyDescent="0.3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70</v>
      </c>
      <c r="P6" s="19" t="s">
        <v>51</v>
      </c>
      <c r="Q6" s="19" t="s">
        <v>22</v>
      </c>
      <c r="R6" s="1" t="s">
        <v>27</v>
      </c>
      <c r="S6" s="1" t="s">
        <v>40</v>
      </c>
      <c r="T6" s="1" t="s">
        <v>41</v>
      </c>
      <c r="U6" s="1" t="s">
        <v>42</v>
      </c>
      <c r="V6" s="1" t="s">
        <v>13</v>
      </c>
      <c r="W6" s="1" t="s">
        <v>16</v>
      </c>
      <c r="X6" s="1" t="s">
        <v>67</v>
      </c>
      <c r="Y6" s="19" t="s">
        <v>52</v>
      </c>
      <c r="Z6" s="1" t="s">
        <v>69</v>
      </c>
      <c r="AA6" s="1" t="s">
        <v>29</v>
      </c>
      <c r="AB6" s="1" t="s">
        <v>24</v>
      </c>
      <c r="AC6" s="1" t="s">
        <v>30</v>
      </c>
      <c r="AD6" s="19" t="s">
        <v>43</v>
      </c>
      <c r="AE6" s="19" t="s">
        <v>37</v>
      </c>
      <c r="AF6" s="19" t="s">
        <v>56</v>
      </c>
      <c r="AG6" s="1" t="s">
        <v>22</v>
      </c>
      <c r="AH6" s="1" t="s">
        <v>26</v>
      </c>
      <c r="AI6" s="1" t="s">
        <v>31</v>
      </c>
      <c r="AJ6" s="1" t="s">
        <v>44</v>
      </c>
      <c r="AK6" s="1" t="s">
        <v>35</v>
      </c>
      <c r="AL6" s="1" t="s">
        <v>32</v>
      </c>
      <c r="AM6" s="1" t="s">
        <v>14</v>
      </c>
      <c r="AN6" s="1" t="s">
        <v>45</v>
      </c>
      <c r="AO6" s="19" t="s">
        <v>38</v>
      </c>
      <c r="AP6" s="19" t="s">
        <v>46</v>
      </c>
      <c r="AQ6" s="19" t="s">
        <v>47</v>
      </c>
      <c r="AR6" s="1" t="s">
        <v>12</v>
      </c>
      <c r="AS6" s="1" t="s">
        <v>33</v>
      </c>
      <c r="AT6" s="1" t="s">
        <v>11</v>
      </c>
      <c r="AU6" s="1" t="s">
        <v>48</v>
      </c>
      <c r="AV6" s="1" t="s">
        <v>49</v>
      </c>
      <c r="AW6" s="1" t="s">
        <v>28</v>
      </c>
      <c r="AX6" s="1" t="s">
        <v>25</v>
      </c>
      <c r="AY6" s="1" t="s">
        <v>21</v>
      </c>
      <c r="AZ6" s="1" t="s">
        <v>57</v>
      </c>
      <c r="BA6" s="1" t="s">
        <v>34</v>
      </c>
    </row>
    <row r="7" spans="1:73" ht="18.75" x14ac:dyDescent="0.3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73" ht="23.25" x14ac:dyDescent="0.35">
      <c r="A8" s="10">
        <v>1</v>
      </c>
      <c r="B8" s="29" t="s">
        <v>23</v>
      </c>
      <c r="C8" s="29">
        <f>SUM(N8:BA8)</f>
        <v>90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>
        <v>90</v>
      </c>
      <c r="AY8" s="25"/>
      <c r="AZ8" s="25"/>
      <c r="BA8" s="25"/>
    </row>
    <row r="9" spans="1:73" ht="23.25" x14ac:dyDescent="0.35">
      <c r="A9" s="10">
        <v>2</v>
      </c>
      <c r="B9" s="30" t="s">
        <v>50</v>
      </c>
      <c r="C9" s="29">
        <f>SUM(N9:BA9)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/>
      <c r="P9" s="25">
        <v>5</v>
      </c>
      <c r="Q9" s="25"/>
      <c r="R9" s="25"/>
      <c r="S9" s="25"/>
      <c r="T9" s="25"/>
      <c r="U9" s="25"/>
      <c r="V9" s="25"/>
      <c r="W9" s="25">
        <v>25</v>
      </c>
      <c r="X9" s="25"/>
      <c r="Y9" s="25">
        <v>5</v>
      </c>
      <c r="Z9" s="25"/>
      <c r="AA9" s="25"/>
      <c r="AB9" s="25">
        <v>9</v>
      </c>
      <c r="AC9" s="25"/>
      <c r="AD9" s="25">
        <v>2</v>
      </c>
      <c r="AE9" s="25"/>
      <c r="AF9" s="25"/>
      <c r="AG9" s="25"/>
      <c r="AH9" s="25">
        <v>10</v>
      </c>
      <c r="AI9" s="25"/>
      <c r="AJ9" s="25"/>
      <c r="AK9" s="25"/>
      <c r="AL9" s="25"/>
      <c r="AM9" s="25"/>
      <c r="AN9" s="25"/>
      <c r="AO9" s="25"/>
      <c r="AP9" s="25"/>
      <c r="AQ9" s="25"/>
      <c r="AR9" s="25">
        <v>3</v>
      </c>
      <c r="AS9" s="25"/>
      <c r="AT9" s="25"/>
      <c r="AU9" s="25"/>
      <c r="AV9" s="25"/>
      <c r="AW9" s="25"/>
      <c r="AX9" s="25"/>
      <c r="AY9" s="25"/>
      <c r="AZ9" s="25"/>
      <c r="BA9" s="25"/>
    </row>
    <row r="10" spans="1:73" ht="23.25" x14ac:dyDescent="0.3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>
        <v>1</v>
      </c>
    </row>
    <row r="11" spans="1:73" ht="23.25" x14ac:dyDescent="0.35">
      <c r="A11" s="10">
        <v>4</v>
      </c>
      <c r="B11" s="29" t="s">
        <v>66</v>
      </c>
      <c r="C11" s="29">
        <f>SUM(N11:BA11)</f>
        <v>107.43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>
        <v>5</v>
      </c>
      <c r="P11" s="25"/>
      <c r="Q11" s="25"/>
      <c r="R11" s="25"/>
      <c r="S11" s="25"/>
      <c r="T11" s="25"/>
      <c r="U11" s="25"/>
      <c r="V11" s="25"/>
      <c r="W11" s="25"/>
      <c r="X11" s="25">
        <v>57.43</v>
      </c>
      <c r="Y11" s="25"/>
      <c r="Z11" s="25"/>
      <c r="AA11" s="25"/>
      <c r="AB11" s="9">
        <v>23</v>
      </c>
      <c r="AC11" s="25"/>
      <c r="AD11" s="25">
        <v>2</v>
      </c>
      <c r="AE11" s="25"/>
      <c r="AF11" s="25"/>
      <c r="AG11" s="25"/>
      <c r="AH11" s="9">
        <v>20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73" ht="23.25" x14ac:dyDescent="0.35">
      <c r="A12" s="10">
        <v>5</v>
      </c>
      <c r="B12" s="29" t="s">
        <v>55</v>
      </c>
      <c r="C12" s="29">
        <f>SUM(N12:BA12)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/>
      <c r="R12" s="25">
        <v>95</v>
      </c>
      <c r="S12" s="25"/>
      <c r="T12" s="25"/>
      <c r="U12" s="25"/>
      <c r="V12" s="25"/>
      <c r="W12" s="25"/>
      <c r="X12" s="25"/>
      <c r="Y12" s="25"/>
      <c r="Z12" s="32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73" ht="23.25" x14ac:dyDescent="0.3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/>
      <c r="Q13" s="25">
        <v>105</v>
      </c>
      <c r="R13" s="25"/>
      <c r="S13" s="25"/>
      <c r="T13" s="25"/>
      <c r="U13" s="25"/>
      <c r="V13" s="25"/>
      <c r="W13" s="25"/>
      <c r="X13" s="25"/>
      <c r="Y13" s="25"/>
      <c r="Z13" s="25">
        <v>8</v>
      </c>
      <c r="AA13" s="9"/>
      <c r="AB13" s="25"/>
      <c r="AC13" s="25"/>
      <c r="AD13" s="25"/>
      <c r="AE13" s="25"/>
      <c r="AF13" s="25">
        <v>25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73" ht="23.25" x14ac:dyDescent="0.35">
      <c r="A14" s="10">
        <v>8</v>
      </c>
      <c r="B14" s="3" t="s">
        <v>30</v>
      </c>
      <c r="C14" s="29">
        <f>SUM(N14:BA14)</f>
        <v>135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>
        <v>3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>
        <v>2</v>
      </c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73" ht="23.25" x14ac:dyDescent="0.3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73" ht="23.25" x14ac:dyDescent="0.3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7" ht="23.25" x14ac:dyDescent="0.3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7" ht="23.25" x14ac:dyDescent="0.3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7" ht="24.95" customHeight="1" x14ac:dyDescent="0.35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1:57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BA20" si="0">SUM(N8:N19)</f>
        <v>130</v>
      </c>
      <c r="O20" s="3">
        <f t="shared" si="0"/>
        <v>8</v>
      </c>
      <c r="P20" s="3">
        <f t="shared" si="0"/>
        <v>5</v>
      </c>
      <c r="Q20" s="3">
        <f t="shared" si="0"/>
        <v>105</v>
      </c>
      <c r="R20" s="3">
        <f t="shared" si="0"/>
        <v>95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25</v>
      </c>
      <c r="X20" s="3">
        <f t="shared" si="0"/>
        <v>57.43</v>
      </c>
      <c r="Y20" s="3">
        <f t="shared" si="0"/>
        <v>5</v>
      </c>
      <c r="Z20" s="3">
        <f t="shared" si="0"/>
        <v>8</v>
      </c>
      <c r="AA20" s="3">
        <f t="shared" si="0"/>
        <v>0</v>
      </c>
      <c r="AB20" s="3">
        <f t="shared" si="0"/>
        <v>32</v>
      </c>
      <c r="AC20" s="3">
        <f t="shared" si="0"/>
        <v>0</v>
      </c>
      <c r="AD20" s="3">
        <f t="shared" si="0"/>
        <v>4</v>
      </c>
      <c r="AE20" s="3">
        <f t="shared" si="0"/>
        <v>0</v>
      </c>
      <c r="AF20" s="3">
        <f t="shared" si="0"/>
        <v>25</v>
      </c>
      <c r="AG20" s="3">
        <f t="shared" si="0"/>
        <v>0</v>
      </c>
      <c r="AH20" s="3">
        <f t="shared" si="0"/>
        <v>30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0</v>
      </c>
      <c r="AR20" s="3">
        <f t="shared" si="0"/>
        <v>5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0</v>
      </c>
      <c r="AX20" s="3">
        <f t="shared" si="0"/>
        <v>90</v>
      </c>
      <c r="AY20" s="3">
        <f t="shared" si="0"/>
        <v>0</v>
      </c>
      <c r="AZ20" s="3">
        <f t="shared" si="0"/>
        <v>0</v>
      </c>
      <c r="BA20" s="3">
        <f t="shared" si="0"/>
        <v>1</v>
      </c>
    </row>
    <row r="21" spans="1:57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BA21" si="1">$I$4*K20</f>
        <v>0</v>
      </c>
      <c r="L21" s="3">
        <f t="shared" si="1"/>
        <v>0</v>
      </c>
      <c r="M21" s="40"/>
      <c r="N21" s="3">
        <f t="shared" si="1"/>
        <v>16510</v>
      </c>
      <c r="O21" s="3">
        <f t="shared" si="1"/>
        <v>1016</v>
      </c>
      <c r="P21" s="3">
        <f t="shared" si="1"/>
        <v>635</v>
      </c>
      <c r="Q21" s="3">
        <f>$I$4*Q20</f>
        <v>13335</v>
      </c>
      <c r="R21" s="3">
        <f t="shared" si="1"/>
        <v>12065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3175</v>
      </c>
      <c r="X21" s="3">
        <f t="shared" si="1"/>
        <v>7293.61</v>
      </c>
      <c r="Y21" s="3">
        <f t="shared" si="1"/>
        <v>635</v>
      </c>
      <c r="Z21" s="3">
        <f t="shared" si="1"/>
        <v>1016</v>
      </c>
      <c r="AA21" s="3">
        <f t="shared" si="1"/>
        <v>0</v>
      </c>
      <c r="AB21" s="3">
        <f t="shared" si="1"/>
        <v>4064</v>
      </c>
      <c r="AC21" s="3">
        <f t="shared" si="1"/>
        <v>0</v>
      </c>
      <c r="AD21" s="3">
        <f t="shared" si="1"/>
        <v>508</v>
      </c>
      <c r="AE21" s="3">
        <f t="shared" si="1"/>
        <v>0</v>
      </c>
      <c r="AF21" s="3">
        <f t="shared" si="1"/>
        <v>3175</v>
      </c>
      <c r="AG21" s="3">
        <f t="shared" si="1"/>
        <v>0</v>
      </c>
      <c r="AH21" s="3">
        <f t="shared" si="1"/>
        <v>3810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635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0</v>
      </c>
      <c r="AX21" s="3">
        <f t="shared" si="1"/>
        <v>11430</v>
      </c>
      <c r="AY21" s="3">
        <f t="shared" si="1"/>
        <v>0</v>
      </c>
      <c r="AZ21" s="3">
        <f t="shared" si="1"/>
        <v>0</v>
      </c>
      <c r="BA21" s="3">
        <f t="shared" si="1"/>
        <v>127</v>
      </c>
    </row>
    <row r="22" spans="1:57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Z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0.25</v>
      </c>
      <c r="P22" s="1">
        <f t="shared" si="2"/>
        <v>8.5000000000000006E-2</v>
      </c>
      <c r="Q22" s="1">
        <f>Q25/1000</f>
        <v>0.1</v>
      </c>
      <c r="R22" s="1">
        <f t="shared" si="2"/>
        <v>0.14000000000000001</v>
      </c>
      <c r="S22" s="1">
        <f t="shared" si="2"/>
        <v>0.13</v>
      </c>
      <c r="T22" s="1">
        <f t="shared" si="2"/>
        <v>0</v>
      </c>
      <c r="U22" s="1">
        <v>16</v>
      </c>
      <c r="V22" s="1">
        <f t="shared" si="2"/>
        <v>0.6</v>
      </c>
      <c r="W22" s="1">
        <f t="shared" si="2"/>
        <v>0.03</v>
      </c>
      <c r="X22" s="1">
        <f t="shared" si="2"/>
        <v>0.25</v>
      </c>
      <c r="Y22" s="1">
        <f t="shared" si="2"/>
        <v>0.06</v>
      </c>
      <c r="Z22" s="1">
        <f t="shared" si="2"/>
        <v>1</v>
      </c>
      <c r="AA22" s="1">
        <f t="shared" si="2"/>
        <v>0</v>
      </c>
      <c r="AB22" s="1">
        <f t="shared" si="2"/>
        <v>0.04</v>
      </c>
      <c r="AC22" s="1">
        <f t="shared" si="2"/>
        <v>0.05</v>
      </c>
      <c r="AD22" s="1">
        <f t="shared" si="2"/>
        <v>0.35</v>
      </c>
      <c r="AE22" s="1">
        <f t="shared" si="2"/>
        <v>0.13</v>
      </c>
      <c r="AF22" s="1">
        <f t="shared" si="2"/>
        <v>0.08</v>
      </c>
      <c r="AG22" s="1">
        <f t="shared" si="2"/>
        <v>8.5000000000000006E-2</v>
      </c>
      <c r="AH22" s="1">
        <f t="shared" si="2"/>
        <v>4.4999999999999998E-2</v>
      </c>
      <c r="AI22" s="1">
        <f t="shared" si="2"/>
        <v>0</v>
      </c>
      <c r="AJ22" s="1">
        <f t="shared" si="2"/>
        <v>0</v>
      </c>
      <c r="AK22" s="1">
        <f t="shared" si="2"/>
        <v>0</v>
      </c>
      <c r="AL22" s="1">
        <f t="shared" si="2"/>
        <v>5.5E-2</v>
      </c>
      <c r="AM22" s="1">
        <f t="shared" si="2"/>
        <v>0.06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0</v>
      </c>
      <c r="AR22" s="1">
        <f t="shared" si="2"/>
        <v>1.7000000000000001E-2</v>
      </c>
      <c r="AS22" s="1">
        <f t="shared" si="2"/>
        <v>0.42</v>
      </c>
      <c r="AT22" s="1">
        <f t="shared" si="2"/>
        <v>0.37</v>
      </c>
      <c r="AU22" s="1">
        <f t="shared" si="2"/>
        <v>0</v>
      </c>
      <c r="AV22" s="1">
        <f t="shared" si="2"/>
        <v>0.14000000000000001</v>
      </c>
      <c r="AW22" s="1">
        <f t="shared" si="2"/>
        <v>0.45</v>
      </c>
      <c r="AX22" s="1">
        <f t="shared" si="2"/>
        <v>4.4999999999999998E-2</v>
      </c>
      <c r="AY22" s="1">
        <f t="shared" si="2"/>
        <v>1.1000000000000001</v>
      </c>
      <c r="AZ22" s="1">
        <f t="shared" si="2"/>
        <v>0.24</v>
      </c>
      <c r="BA22" s="1">
        <f>BA25</f>
        <v>9</v>
      </c>
    </row>
    <row r="23" spans="1:57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BA23" si="3">K21*K22</f>
        <v>0</v>
      </c>
      <c r="L23" s="5">
        <f t="shared" si="3"/>
        <v>0</v>
      </c>
      <c r="M23" s="40"/>
      <c r="N23" s="5">
        <f t="shared" si="3"/>
        <v>1155.7</v>
      </c>
      <c r="O23" s="5">
        <f t="shared" si="3"/>
        <v>254</v>
      </c>
      <c r="P23" s="5">
        <f t="shared" si="3"/>
        <v>53.975000000000001</v>
      </c>
      <c r="Q23" s="5">
        <f>Q21*Q22</f>
        <v>1333.5</v>
      </c>
      <c r="R23" s="5">
        <f t="shared" si="3"/>
        <v>1689.1000000000001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95.25</v>
      </c>
      <c r="X23" s="5">
        <f t="shared" si="3"/>
        <v>1823.4024999999999</v>
      </c>
      <c r="Y23" s="5">
        <f t="shared" si="3"/>
        <v>38.1</v>
      </c>
      <c r="Z23" s="5">
        <f t="shared" si="3"/>
        <v>1016</v>
      </c>
      <c r="AA23" s="5">
        <f t="shared" si="3"/>
        <v>0</v>
      </c>
      <c r="AB23" s="5">
        <f t="shared" si="3"/>
        <v>162.56</v>
      </c>
      <c r="AC23" s="5">
        <f t="shared" si="3"/>
        <v>0</v>
      </c>
      <c r="AD23" s="5">
        <f t="shared" si="3"/>
        <v>177.79999999999998</v>
      </c>
      <c r="AE23" s="5">
        <f t="shared" si="3"/>
        <v>0</v>
      </c>
      <c r="AF23" s="5">
        <f t="shared" si="3"/>
        <v>254</v>
      </c>
      <c r="AG23" s="5">
        <f t="shared" si="3"/>
        <v>0</v>
      </c>
      <c r="AH23" s="5">
        <f t="shared" si="3"/>
        <v>171.45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10.795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514.35</v>
      </c>
      <c r="AY23" s="5">
        <f t="shared" si="3"/>
        <v>0</v>
      </c>
      <c r="AZ23" s="5">
        <f t="shared" si="3"/>
        <v>0</v>
      </c>
      <c r="BA23" s="5">
        <f t="shared" si="3"/>
        <v>1143</v>
      </c>
    </row>
    <row r="24" spans="1:57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3"/>
      <c r="V24" s="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9"/>
      <c r="AI24" s="1"/>
      <c r="AJ24" s="1"/>
      <c r="AK24" s="1"/>
      <c r="AL24" s="1"/>
      <c r="AM24" s="6"/>
      <c r="AN24" s="6"/>
      <c r="AO24" s="18"/>
      <c r="AP24" s="18"/>
      <c r="AQ24" s="18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7">
        <f>SUM(J23:BA23)</f>
        <v>9892.9825000000019</v>
      </c>
      <c r="BE24" s="2">
        <f>I4*77.9</f>
        <v>9893.3000000000011</v>
      </c>
    </row>
    <row r="25" spans="1:57" ht="33.75" customHeight="1" x14ac:dyDescent="0.35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250</v>
      </c>
      <c r="P25" s="42">
        <v>85</v>
      </c>
      <c r="Q25" s="42">
        <v>100</v>
      </c>
      <c r="R25" s="42">
        <v>140</v>
      </c>
      <c r="S25" s="22">
        <v>130</v>
      </c>
      <c r="T25" s="22"/>
      <c r="U25" s="31">
        <v>16</v>
      </c>
      <c r="V25" s="22">
        <v>600</v>
      </c>
      <c r="W25" s="42">
        <v>30</v>
      </c>
      <c r="X25" s="42">
        <v>250</v>
      </c>
      <c r="Y25" s="42">
        <v>60</v>
      </c>
      <c r="Z25" s="42">
        <v>1000</v>
      </c>
      <c r="AA25" s="22"/>
      <c r="AB25" s="42">
        <v>40</v>
      </c>
      <c r="AC25" s="22">
        <v>50</v>
      </c>
      <c r="AD25" s="42">
        <v>350</v>
      </c>
      <c r="AE25" s="22">
        <v>130</v>
      </c>
      <c r="AF25" s="42">
        <v>80</v>
      </c>
      <c r="AG25" s="22">
        <v>85</v>
      </c>
      <c r="AH25" s="43">
        <v>45</v>
      </c>
      <c r="AI25" s="22"/>
      <c r="AJ25" s="22"/>
      <c r="AK25" s="22"/>
      <c r="AL25" s="22">
        <v>55</v>
      </c>
      <c r="AM25" s="23">
        <v>60</v>
      </c>
      <c r="AN25" s="23"/>
      <c r="AO25" s="24"/>
      <c r="AP25" s="24"/>
      <c r="AQ25" s="24"/>
      <c r="AR25" s="42">
        <v>17</v>
      </c>
      <c r="AS25" s="34">
        <v>420</v>
      </c>
      <c r="AT25" s="34">
        <v>370</v>
      </c>
      <c r="AU25" s="34"/>
      <c r="AV25" s="34">
        <v>140</v>
      </c>
      <c r="AW25" s="34">
        <v>450</v>
      </c>
      <c r="AX25" s="42">
        <v>45</v>
      </c>
      <c r="AY25" s="34">
        <v>1100</v>
      </c>
      <c r="AZ25" s="34">
        <v>240</v>
      </c>
      <c r="BA25" s="42">
        <v>9</v>
      </c>
      <c r="BB25" s="21"/>
    </row>
    <row r="26" spans="1:57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7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7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31" spans="1:57" ht="21" x14ac:dyDescent="0.35">
      <c r="AB31" s="8"/>
      <c r="AC31" s="8"/>
      <c r="AD31" s="8"/>
      <c r="AE31" s="8"/>
      <c r="AF31" s="8"/>
      <c r="AG31" s="8"/>
    </row>
  </sheetData>
  <mergeCells count="10">
    <mergeCell ref="A3:F3"/>
    <mergeCell ref="J7:AG7"/>
    <mergeCell ref="BJ2:BU3"/>
    <mergeCell ref="A4:B4"/>
    <mergeCell ref="A5:B6"/>
    <mergeCell ref="J5:BA5"/>
    <mergeCell ref="AF1:BB2"/>
    <mergeCell ref="A2:AD2"/>
    <mergeCell ref="X1:AB1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2023-06-13T06:31:41Z</dcterms:modified>
</cp:coreProperties>
</file>