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340" yWindow="-60" windowWidth="12060" windowHeight="6210"/>
  </bookViews>
  <sheets>
    <sheet name="Шаблон" sheetId="2" r:id="rId1"/>
  </sheets>
  <definedNames>
    <definedName name="_xlnm.Print_Area" localSheetId="0">Шаблон!$A$1:$BB$29</definedName>
  </definedNames>
  <calcPr calcId="145621"/>
</workbook>
</file>

<file path=xl/calcChain.xml><?xml version="1.0" encoding="utf-8"?>
<calcChain xmlns="http://schemas.openxmlformats.org/spreadsheetml/2006/main">
  <c r="BE25" i="2" l="1"/>
  <c r="O23" i="2"/>
  <c r="O21" i="2"/>
  <c r="C9" i="2"/>
  <c r="C11" i="2"/>
  <c r="C12" i="2"/>
  <c r="C13" i="2"/>
  <c r="C8" i="2"/>
  <c r="BA23" i="2"/>
  <c r="X23" i="2"/>
  <c r="P21" i="2"/>
  <c r="P23" i="2"/>
  <c r="L23" i="2"/>
  <c r="M23" i="2"/>
  <c r="N23" i="2"/>
  <c r="Q23" i="2"/>
  <c r="R23" i="2"/>
  <c r="S23" i="2"/>
  <c r="U23" i="2"/>
  <c r="V23" i="2"/>
  <c r="W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L21" i="2"/>
  <c r="M21" i="2"/>
  <c r="N21" i="2"/>
  <c r="N22" i="2" s="1"/>
  <c r="N24" i="2" s="1"/>
  <c r="Q21" i="2"/>
  <c r="R21" i="2"/>
  <c r="R22" i="2" s="1"/>
  <c r="R24" i="2" s="1"/>
  <c r="S21" i="2"/>
  <c r="T21" i="2"/>
  <c r="U21" i="2"/>
  <c r="V21" i="2"/>
  <c r="V22" i="2" s="1"/>
  <c r="V24" i="2" s="1"/>
  <c r="W21" i="2"/>
  <c r="X21" i="2"/>
  <c r="X22" i="2" s="1"/>
  <c r="X24" i="2" s="1"/>
  <c r="Y21" i="2"/>
  <c r="Z21" i="2"/>
  <c r="AA21" i="2"/>
  <c r="AB21" i="2"/>
  <c r="AB22" i="2" s="1"/>
  <c r="AB24" i="2" s="1"/>
  <c r="AC21" i="2"/>
  <c r="AD21" i="2"/>
  <c r="AE21" i="2"/>
  <c r="AE22" i="2" s="1"/>
  <c r="AE24" i="2" s="1"/>
  <c r="AF21" i="2"/>
  <c r="AG21" i="2"/>
  <c r="AG22" i="2" s="1"/>
  <c r="AG24" i="2" s="1"/>
  <c r="AH21" i="2"/>
  <c r="AI21" i="2"/>
  <c r="AI22" i="2" s="1"/>
  <c r="AI24" i="2" s="1"/>
  <c r="AJ21" i="2"/>
  <c r="AK21" i="2"/>
  <c r="AL21" i="2"/>
  <c r="AL22" i="2"/>
  <c r="AL24" i="2" s="1"/>
  <c r="AM21" i="2"/>
  <c r="AM22" i="2" s="1"/>
  <c r="AM24" i="2" s="1"/>
  <c r="AN21" i="2"/>
  <c r="AO21" i="2"/>
  <c r="AP21" i="2"/>
  <c r="AQ21" i="2"/>
  <c r="AQ22" i="2" s="1"/>
  <c r="AQ24" i="2" s="1"/>
  <c r="AR21" i="2"/>
  <c r="AR22" i="2"/>
  <c r="AR24" i="2" s="1"/>
  <c r="AS21" i="2"/>
  <c r="AS22" i="2" s="1"/>
  <c r="AS24" i="2" s="1"/>
  <c r="AT21" i="2"/>
  <c r="AT22" i="2"/>
  <c r="AT24" i="2" s="1"/>
  <c r="AU21" i="2"/>
  <c r="AU22" i="2" s="1"/>
  <c r="AU24" i="2" s="1"/>
  <c r="AV21" i="2"/>
  <c r="AW21" i="2"/>
  <c r="AW22" i="2" s="1"/>
  <c r="AW24" i="2" s="1"/>
  <c r="AX21" i="2"/>
  <c r="AX22" i="2"/>
  <c r="AX24" i="2" s="1"/>
  <c r="AY21" i="2"/>
  <c r="AZ21" i="2"/>
  <c r="AZ22" i="2"/>
  <c r="AZ24" i="2" s="1"/>
  <c r="BA21" i="2"/>
  <c r="BA22" i="2" s="1"/>
  <c r="BA24" i="2" s="1"/>
  <c r="K23" i="2"/>
  <c r="K21" i="2"/>
  <c r="K22" i="2" s="1"/>
  <c r="K24" i="2" s="1"/>
  <c r="AN22" i="2"/>
  <c r="AN24" i="2"/>
  <c r="Q22" i="2"/>
  <c r="Q24" i="2"/>
  <c r="W22" i="2"/>
  <c r="W24" i="2"/>
  <c r="M22" i="2"/>
  <c r="M24" i="2"/>
  <c r="O22" i="2"/>
  <c r="O24" i="2"/>
  <c r="P22" i="2"/>
  <c r="P24" i="2"/>
  <c r="S22" i="2"/>
  <c r="S24" i="2"/>
  <c r="AP22" i="2"/>
  <c r="AP24" i="2"/>
  <c r="AD22" i="2"/>
  <c r="AD24" i="2"/>
  <c r="AH22" i="2"/>
  <c r="AO22" i="2"/>
  <c r="AO24" i="2" s="1"/>
  <c r="L22" i="2"/>
  <c r="L24" i="2" s="1"/>
  <c r="AC22" i="2"/>
  <c r="AC24" i="2" s="1"/>
  <c r="AA22" i="2"/>
  <c r="AA24" i="2" s="1"/>
  <c r="Z22" i="2"/>
  <c r="Z24" i="2" s="1"/>
  <c r="T22" i="2"/>
  <c r="T24" i="2" s="1"/>
  <c r="AV22" i="2"/>
  <c r="AV24" i="2" s="1"/>
  <c r="AK22" i="2"/>
  <c r="AK24" i="2" s="1"/>
  <c r="AY22" i="2"/>
  <c r="AY24" i="2" s="1"/>
  <c r="Y22" i="2"/>
  <c r="Y24" i="2" s="1"/>
  <c r="AJ22" i="2"/>
  <c r="AJ24" i="2" s="1"/>
  <c r="U22" i="2"/>
  <c r="U24" i="2" s="1"/>
  <c r="AF22" i="2"/>
  <c r="AF24" i="2" s="1"/>
  <c r="AH24" i="2"/>
  <c r="BB25" i="2" l="1"/>
</calcChain>
</file>

<file path=xl/sharedStrings.xml><?xml version="1.0" encoding="utf-8"?>
<sst xmlns="http://schemas.openxmlformats.org/spreadsheetml/2006/main" count="75" uniqueCount="73">
  <si>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</si>
  <si>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</si>
  <si>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</si>
  <si>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</si>
  <si>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</si>
  <si>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</si>
  <si>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</si>
  <si>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</si>
  <si>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</si>
  <si>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</si>
  <si>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</si>
  <si>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</si>
  <si>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</si>
  <si>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</si>
  <si>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</si>
  <si>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</si>
  <si>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</si>
  <si>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</si>
  <si>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</si>
  <si>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</si>
  <si>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</si>
  <si>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</si>
  <si>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</si>
  <si>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</si>
  <si>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</si>
  <si>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</si>
  <si>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</si>
  <si>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</si>
  <si>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</si>
  <si>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</si>
  <si>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</si>
  <si>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</si>
  <si>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</si>
  <si>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</si>
  <si>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</si>
  <si>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</si>
  <si>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</si>
  <si>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</si>
  <si>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</si>
  <si>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</si>
  <si>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</si>
  <si>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</si>
  <si>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</si>
  <si>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</si>
  <si>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</si>
  <si>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</si>
  <si>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</si>
  <si>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</si>
  <si>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</si>
  <si>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</si>
  <si>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</si>
  <si>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</si>
  <si>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</si>
  <si>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</si>
  <si>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</si>
  <si>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</si>
  <si>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</si>
  <si>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</si>
  <si>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</si>
  <si>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говядина</t>
  </si>
  <si>
    <t>БАНАН</t>
  </si>
  <si>
    <t xml:space="preserve">на  </t>
  </si>
  <si>
    <t>Понедельник -1</t>
  </si>
  <si>
    <t>Утверждаю: руководитель ИСОШ
________________/Магомедов С.М</t>
  </si>
  <si>
    <t>Выход 
блюда</t>
  </si>
  <si>
    <t>пищевая ценность</t>
  </si>
  <si>
    <t>Б</t>
  </si>
  <si>
    <t>Ж</t>
  </si>
  <si>
    <t>У</t>
  </si>
  <si>
    <t>Рец №</t>
  </si>
  <si>
    <t>Э.цен</t>
  </si>
  <si>
    <t>Вит
 С</t>
  </si>
  <si>
    <t>Каша рисовая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</si>
</sst>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2" fontId="3" fillId="0" borderId="1" xfId="0" applyNumberFormat="1" applyFont="1" applyBorder="1"/>
    <xf numFmtId="172" fontId="3" fillId="0" borderId="1" xfId="0" applyNumberFormat="1" applyFont="1" applyBorder="1"/>
    <xf numFmtId="0" fontId="3" fillId="3" borderId="0" xfId="0" applyFont="1" applyFill="1"/>
    <xf numFmtId="0" fontId="3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3" fillId="5" borderId="1" xfId="0" applyFont="1" applyFill="1" applyBorder="1"/>
    <xf numFmtId="1" fontId="1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50" zoomScaleNormal="70" zoomScaleSheetLayoutView="50" workbookViewId="0">
      <pane xSplit="10" ySplit="7" topLeftCell="O9" activePane="bottomRight" state="frozen"/>
      <selection pane="topRight" activeCell="D1" sqref="D1"/>
      <selection pane="bottomLeft" activeCell="A8" sqref="A8"/>
      <selection pane="bottomRight" activeCell="B12" sqref="B12"/>
    </sheetView>
  </sheetViews>
  <sheetFormatPr defaultRowHeight="15" x14ac:dyDescent="0.25"/>
  <cols>
    <col min="1" max="1" width="8.5703125" customWidth="1"/>
    <col min="2" max="2" width="34.28515625" customWidth="1"/>
    <col min="3" max="3" width="10.28515625" customWidth="1"/>
    <col min="4" max="4" width="7.85546875" customWidth="1"/>
    <col min="5" max="5" width="7.140625" customWidth="1"/>
    <col min="6" max="6" width="6.5703125" customWidth="1"/>
    <col min="7" max="7" width="9.7109375" customWidth="1"/>
    <col min="8" max="8" width="8.85546875" customWidth="1"/>
    <col min="9" max="9" width="8.7109375" customWidth="1"/>
    <col min="10" max="10" width="7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10.140625" customWidth="1"/>
    <col min="16" max="16" width="10" hidden="1" customWidth="1"/>
    <col min="17" max="20" width="7.85546875" hidden="1" customWidth="1"/>
    <col min="21" max="21" width="7.140625" hidden="1" customWidth="1"/>
    <col min="22" max="22" width="10.7109375" customWidth="1"/>
    <col min="23" max="24" width="11.5703125" hidden="1" customWidth="1"/>
    <col min="25" max="25" width="11.5703125" customWidth="1"/>
    <col min="26" max="26" width="9.85546875" customWidth="1"/>
    <col min="27" max="27" width="7.7109375" hidden="1" customWidth="1"/>
    <col min="28" max="28" width="7.140625" bestFit="1" customWidth="1"/>
    <col min="29" max="29" width="11.5703125" hidden="1" customWidth="1"/>
    <col min="30" max="30" width="14" customWidth="1"/>
    <col min="31" max="31" width="9.140625" hidden="1" customWidth="1"/>
    <col min="32" max="32" width="13" customWidth="1"/>
    <col min="33" max="33" width="10.28515625" customWidth="1"/>
    <col min="34" max="34" width="11.28515625" customWidth="1"/>
    <col min="35" max="37" width="8" hidden="1" customWidth="1"/>
    <col min="38" max="38" width="8.28515625" customWidth="1"/>
    <col min="39" max="40" width="6.7109375" hidden="1" customWidth="1"/>
    <col min="41" max="43" width="8.5703125" hidden="1" customWidth="1"/>
    <col min="44" max="44" width="8.140625" customWidth="1"/>
    <col min="45" max="45" width="8.42578125" hidden="1" customWidth="1"/>
    <col min="46" max="46" width="9.5703125" customWidth="1"/>
    <col min="47" max="47" width="7.7109375" hidden="1" customWidth="1"/>
    <col min="48" max="48" width="8" hidden="1" customWidth="1"/>
    <col min="49" max="49" width="6.5703125" hidden="1" customWidth="1"/>
    <col min="50" max="50" width="9.85546875" customWidth="1"/>
    <col min="51" max="51" width="8.7109375" hidden="1" customWidth="1"/>
    <col min="52" max="52" width="9" customWidth="1"/>
    <col min="53" max="53" width="9.28515625" customWidth="1"/>
    <col min="54" max="54" width="12.85546875" customWidth="1"/>
  </cols>
  <sheetData>
    <row r="1" spans="1:71" ht="24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AB1" s="56" t="s">
        <v>62</v>
      </c>
      <c r="AC1" s="56"/>
      <c r="AD1" s="56"/>
      <c r="AE1" s="56"/>
      <c r="AF1" s="56"/>
      <c r="AG1" s="56"/>
      <c r="AH1" s="56"/>
      <c r="AR1" s="57" t="s">
        <v>63</v>
      </c>
      <c r="AS1" s="57"/>
      <c r="AT1" s="57"/>
      <c r="AU1" s="57"/>
      <c r="AV1" s="57"/>
      <c r="AW1" s="57"/>
      <c r="AX1" s="57"/>
      <c r="AY1" s="57"/>
      <c r="AZ1" s="57"/>
      <c r="BA1" s="57"/>
      <c r="BB1" s="57"/>
    </row>
    <row r="2" spans="1:71" ht="29.25" customHeight="1" x14ac:dyDescent="0.35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</row>
    <row r="3" spans="1:71" ht="30.75" customHeight="1" x14ac:dyDescent="0.4">
      <c r="A3" s="34" t="s">
        <v>61</v>
      </c>
      <c r="B3" s="35">
        <v>45068</v>
      </c>
      <c r="C3" s="35"/>
      <c r="D3" s="35"/>
      <c r="E3" s="35"/>
      <c r="F3" s="35"/>
      <c r="G3" s="35"/>
      <c r="H3" s="35"/>
      <c r="I3" s="35"/>
      <c r="J3" s="34"/>
      <c r="K3" s="3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1"/>
      <c r="AD3" s="11"/>
      <c r="AE3" s="11"/>
      <c r="AF3" s="11"/>
      <c r="AG3" s="11"/>
      <c r="AH3" s="11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</row>
    <row r="4" spans="1:71" ht="33" customHeight="1" x14ac:dyDescent="0.4">
      <c r="A4" s="62" t="s">
        <v>7</v>
      </c>
      <c r="B4" s="62"/>
      <c r="C4" s="42"/>
      <c r="D4" s="42"/>
      <c r="E4" s="42"/>
      <c r="F4" s="42"/>
      <c r="G4" s="42"/>
      <c r="H4" s="42"/>
      <c r="I4" s="69">
        <v>127</v>
      </c>
      <c r="J4" s="69"/>
      <c r="K4" s="25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1" ht="29.25" customHeight="1" x14ac:dyDescent="0.4">
      <c r="A5" s="63" t="s">
        <v>0</v>
      </c>
      <c r="B5" s="63"/>
      <c r="C5" s="14"/>
      <c r="D5" s="66" t="s">
        <v>65</v>
      </c>
      <c r="E5" s="67"/>
      <c r="F5" s="68"/>
      <c r="G5" s="44"/>
      <c r="H5" s="44"/>
      <c r="I5" s="44"/>
      <c r="J5" s="46"/>
      <c r="K5" s="64" t="s">
        <v>3</v>
      </c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</row>
    <row r="6" spans="1:71" ht="38.25" customHeight="1" x14ac:dyDescent="0.3">
      <c r="A6" s="63"/>
      <c r="B6" s="63"/>
      <c r="C6" s="43" t="s">
        <v>64</v>
      </c>
      <c r="D6" s="39" t="s">
        <v>66</v>
      </c>
      <c r="E6" s="39" t="s">
        <v>67</v>
      </c>
      <c r="F6" s="39" t="s">
        <v>68</v>
      </c>
      <c r="G6" s="39" t="s">
        <v>70</v>
      </c>
      <c r="H6" s="43" t="s">
        <v>71</v>
      </c>
      <c r="I6" s="39" t="s">
        <v>69</v>
      </c>
      <c r="J6" s="47"/>
      <c r="K6" s="1" t="s">
        <v>28</v>
      </c>
      <c r="L6" s="1" t="s">
        <v>14</v>
      </c>
      <c r="M6" s="1" t="s">
        <v>37</v>
      </c>
      <c r="N6" s="17" t="s">
        <v>54</v>
      </c>
      <c r="O6" s="36" t="s">
        <v>55</v>
      </c>
      <c r="P6" s="36" t="s">
        <v>59</v>
      </c>
      <c r="Q6" s="37" t="s">
        <v>25</v>
      </c>
      <c r="R6" s="37" t="s">
        <v>42</v>
      </c>
      <c r="S6" s="37" t="s">
        <v>43</v>
      </c>
      <c r="T6" s="37" t="s">
        <v>44</v>
      </c>
      <c r="U6" s="37" t="s">
        <v>12</v>
      </c>
      <c r="V6" s="37" t="s">
        <v>15</v>
      </c>
      <c r="W6" s="37" t="s">
        <v>16</v>
      </c>
      <c r="X6" s="38" t="s">
        <v>45</v>
      </c>
      <c r="Y6" s="36" t="s">
        <v>56</v>
      </c>
      <c r="Z6" s="37" t="s">
        <v>57</v>
      </c>
      <c r="AA6" s="37" t="s">
        <v>30</v>
      </c>
      <c r="AB6" s="37" t="s">
        <v>24</v>
      </c>
      <c r="AC6" s="37" t="s">
        <v>31</v>
      </c>
      <c r="AD6" s="36" t="s">
        <v>46</v>
      </c>
      <c r="AE6" s="36" t="s">
        <v>38</v>
      </c>
      <c r="AF6" s="36" t="s">
        <v>39</v>
      </c>
      <c r="AG6" s="37" t="s">
        <v>22</v>
      </c>
      <c r="AH6" s="37" t="s">
        <v>27</v>
      </c>
      <c r="AI6" s="37" t="s">
        <v>32</v>
      </c>
      <c r="AJ6" s="37" t="s">
        <v>47</v>
      </c>
      <c r="AK6" s="37" t="s">
        <v>36</v>
      </c>
      <c r="AL6" s="37" t="s">
        <v>33</v>
      </c>
      <c r="AM6" s="37" t="s">
        <v>13</v>
      </c>
      <c r="AN6" s="37" t="s">
        <v>48</v>
      </c>
      <c r="AO6" s="36" t="s">
        <v>40</v>
      </c>
      <c r="AP6" s="36" t="s">
        <v>49</v>
      </c>
      <c r="AQ6" s="36" t="s">
        <v>50</v>
      </c>
      <c r="AR6" s="37" t="s">
        <v>11</v>
      </c>
      <c r="AS6" s="37" t="s">
        <v>34</v>
      </c>
      <c r="AT6" s="37" t="s">
        <v>10</v>
      </c>
      <c r="AU6" s="37" t="s">
        <v>51</v>
      </c>
      <c r="AV6" s="37" t="s">
        <v>52</v>
      </c>
      <c r="AW6" s="37" t="s">
        <v>29</v>
      </c>
      <c r="AX6" s="37" t="s">
        <v>26</v>
      </c>
      <c r="AY6" s="37" t="s">
        <v>21</v>
      </c>
      <c r="AZ6" s="37" t="s">
        <v>28</v>
      </c>
      <c r="BA6" s="37" t="s">
        <v>35</v>
      </c>
    </row>
    <row r="7" spans="1:71" ht="33.75" customHeight="1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8"/>
      <c r="K7" s="58" t="s">
        <v>18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60"/>
    </row>
    <row r="8" spans="1:71" ht="23.25" x14ac:dyDescent="0.35">
      <c r="A8" s="9">
        <v>1</v>
      </c>
      <c r="B8" s="26" t="s">
        <v>23</v>
      </c>
      <c r="C8" s="45">
        <f>SUM(O8:BA8)</f>
        <v>87.9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9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>
        <v>87.9</v>
      </c>
      <c r="AY8" s="23"/>
      <c r="AZ8" s="23"/>
      <c r="BA8" s="23"/>
    </row>
    <row r="9" spans="1:71" ht="23.25" x14ac:dyDescent="0.35">
      <c r="A9" s="9">
        <v>2</v>
      </c>
      <c r="B9" s="27" t="s">
        <v>53</v>
      </c>
      <c r="C9" s="54">
        <f>SUM(O9:BA9)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50"/>
      <c r="K9" s="23"/>
      <c r="L9" s="23"/>
      <c r="M9" s="23"/>
      <c r="N9" s="23"/>
      <c r="O9" s="23">
        <v>5</v>
      </c>
      <c r="P9" s="23"/>
      <c r="Q9" s="23"/>
      <c r="R9" s="23"/>
      <c r="S9" s="23"/>
      <c r="T9" s="23"/>
      <c r="U9" s="23"/>
      <c r="V9" s="23">
        <v>25</v>
      </c>
      <c r="W9" s="23"/>
      <c r="X9" s="23"/>
      <c r="Y9" s="23">
        <v>5</v>
      </c>
      <c r="Z9" s="23"/>
      <c r="AA9" s="23"/>
      <c r="AB9" s="23">
        <v>9</v>
      </c>
      <c r="AC9" s="23"/>
      <c r="AD9" s="23">
        <v>3</v>
      </c>
      <c r="AE9" s="23"/>
      <c r="AF9" s="23"/>
      <c r="AG9" s="23"/>
      <c r="AH9" s="23">
        <v>10</v>
      </c>
      <c r="AI9" s="23"/>
      <c r="AJ9" s="23"/>
      <c r="AK9" s="23"/>
      <c r="AL9" s="23"/>
      <c r="AM9" s="23"/>
      <c r="AN9" s="23"/>
      <c r="AO9" s="23"/>
      <c r="AP9" s="23"/>
      <c r="AQ9" s="23"/>
      <c r="AR9" s="23">
        <v>3</v>
      </c>
      <c r="AS9" s="23"/>
      <c r="AT9" s="23"/>
      <c r="AU9" s="23"/>
      <c r="AV9" s="23"/>
      <c r="AW9" s="23"/>
      <c r="AX9" s="23"/>
      <c r="AY9" s="23"/>
      <c r="AZ9" s="23"/>
      <c r="BA9" s="23"/>
    </row>
    <row r="10" spans="1:71" ht="23.25" x14ac:dyDescent="0.35">
      <c r="A10" s="33">
        <v>3</v>
      </c>
      <c r="B10" s="26" t="s">
        <v>58</v>
      </c>
      <c r="C10" s="45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49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>
        <v>1</v>
      </c>
    </row>
    <row r="11" spans="1:71" ht="23.25" x14ac:dyDescent="0.35">
      <c r="A11" s="33">
        <v>4</v>
      </c>
      <c r="B11" s="26" t="s">
        <v>72</v>
      </c>
      <c r="C11" s="53">
        <f>SUM(O11:BA11)</f>
        <v>225</v>
      </c>
      <c r="D11" s="26">
        <v>9</v>
      </c>
      <c r="E11" s="26">
        <v>11</v>
      </c>
      <c r="F11" s="26">
        <v>43</v>
      </c>
      <c r="G11" s="26">
        <v>227</v>
      </c>
      <c r="H11" s="26">
        <v>28</v>
      </c>
      <c r="I11" s="26">
        <v>177</v>
      </c>
      <c r="J11" s="49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9">
        <v>65</v>
      </c>
      <c r="AA11" s="23"/>
      <c r="AB11" s="23"/>
      <c r="AC11" s="23"/>
      <c r="AD11" s="23"/>
      <c r="AE11" s="23"/>
      <c r="AF11" s="23">
        <v>12</v>
      </c>
      <c r="AG11" s="30">
        <v>22</v>
      </c>
      <c r="AH11" s="23"/>
      <c r="AI11" s="23"/>
      <c r="AJ11" s="23"/>
      <c r="AK11" s="23"/>
      <c r="AL11" s="23">
        <v>123</v>
      </c>
      <c r="AM11" s="23"/>
      <c r="AN11" s="23"/>
      <c r="AO11" s="23"/>
      <c r="AP11" s="23"/>
      <c r="AQ11" s="23"/>
      <c r="AR11" s="23">
        <v>3</v>
      </c>
      <c r="AS11" s="23"/>
      <c r="AT11" s="23"/>
      <c r="AU11" s="23"/>
      <c r="AV11" s="23"/>
      <c r="AW11" s="23"/>
      <c r="AX11" s="23"/>
      <c r="AY11" s="23"/>
      <c r="AZ11" s="23"/>
      <c r="BA11" s="23"/>
    </row>
    <row r="12" spans="1:71" ht="23.25" x14ac:dyDescent="0.35">
      <c r="A12" s="33">
        <v>5</v>
      </c>
      <c r="B12" s="26" t="s">
        <v>60</v>
      </c>
      <c r="C12" s="45">
        <f>SUM(O12:BA12)</f>
        <v>100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49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8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>
        <v>100</v>
      </c>
      <c r="BA12" s="23"/>
    </row>
    <row r="13" spans="1:71" ht="23.25" x14ac:dyDescent="0.35">
      <c r="A13" s="33">
        <v>6</v>
      </c>
      <c r="B13" s="26" t="s">
        <v>10</v>
      </c>
      <c r="C13" s="45">
        <f>SUM(O13:BA13)</f>
        <v>18</v>
      </c>
      <c r="D13" s="26">
        <v>4</v>
      </c>
      <c r="E13" s="26">
        <v>4</v>
      </c>
      <c r="F13" s="26">
        <v>0</v>
      </c>
      <c r="G13" s="26">
        <v>71</v>
      </c>
      <c r="H13" s="26">
        <v>0</v>
      </c>
      <c r="I13" s="26">
        <v>15</v>
      </c>
      <c r="J13" s="51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8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8">
        <v>18</v>
      </c>
      <c r="AU13" s="23"/>
      <c r="AV13" s="23"/>
      <c r="AW13" s="23"/>
      <c r="AX13" s="23"/>
      <c r="AY13" s="23"/>
      <c r="AZ13" s="23"/>
      <c r="BA13" s="23"/>
    </row>
    <row r="14" spans="1:71" ht="24" customHeight="1" x14ac:dyDescent="0.35">
      <c r="A14" s="33">
        <v>7</v>
      </c>
      <c r="B14" s="1"/>
      <c r="C14" s="1"/>
      <c r="D14" s="1"/>
      <c r="E14" s="1"/>
      <c r="F14" s="1"/>
      <c r="G14" s="1"/>
      <c r="H14" s="1"/>
      <c r="I14" s="1"/>
      <c r="J14" s="49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8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</row>
    <row r="15" spans="1:71" ht="23.25" x14ac:dyDescent="0.35">
      <c r="A15" s="33">
        <v>8</v>
      </c>
      <c r="B15" s="3"/>
      <c r="C15" s="3"/>
      <c r="D15" s="3"/>
      <c r="E15" s="3"/>
      <c r="F15" s="3"/>
      <c r="G15" s="3"/>
      <c r="H15" s="3"/>
      <c r="I15" s="3"/>
      <c r="J15" s="51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</row>
    <row r="16" spans="1:71" ht="23.25" x14ac:dyDescent="0.35">
      <c r="A16" s="33">
        <v>9</v>
      </c>
      <c r="B16" s="3"/>
      <c r="C16" s="3"/>
      <c r="D16" s="3"/>
      <c r="E16" s="3"/>
      <c r="F16" s="3"/>
      <c r="G16" s="3"/>
      <c r="H16" s="3"/>
      <c r="I16" s="3"/>
      <c r="J16" s="51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</row>
    <row r="17" spans="1:57" ht="23.25" x14ac:dyDescent="0.35">
      <c r="A17" s="33">
        <v>10</v>
      </c>
      <c r="B17" s="3"/>
      <c r="C17" s="3"/>
      <c r="D17" s="3"/>
      <c r="E17" s="3"/>
      <c r="F17" s="3"/>
      <c r="G17" s="3"/>
      <c r="H17" s="3"/>
      <c r="I17" s="3"/>
      <c r="J17" s="51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</row>
    <row r="18" spans="1:57" ht="23.25" x14ac:dyDescent="0.35">
      <c r="A18" s="33">
        <v>11</v>
      </c>
      <c r="B18" s="3"/>
      <c r="C18" s="3"/>
      <c r="D18" s="3"/>
      <c r="E18" s="3"/>
      <c r="F18" s="3"/>
      <c r="G18" s="3"/>
      <c r="H18" s="3"/>
      <c r="I18" s="3"/>
      <c r="J18" s="51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</row>
    <row r="19" spans="1:57" ht="23.25" x14ac:dyDescent="0.35">
      <c r="A19" s="33">
        <v>12</v>
      </c>
      <c r="B19" s="3"/>
      <c r="C19" s="3"/>
      <c r="D19" s="3"/>
      <c r="E19" s="3"/>
      <c r="F19" s="3"/>
      <c r="G19" s="3"/>
      <c r="H19" s="3"/>
      <c r="I19" s="3"/>
      <c r="J19" s="51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</row>
    <row r="20" spans="1:57" ht="24.95" customHeight="1" x14ac:dyDescent="0.35">
      <c r="A20" s="33">
        <v>13</v>
      </c>
      <c r="B20" s="3"/>
      <c r="C20" s="3"/>
      <c r="D20" s="3"/>
      <c r="E20" s="3"/>
      <c r="F20" s="3"/>
      <c r="G20" s="3"/>
      <c r="H20" s="3"/>
      <c r="I20" s="3"/>
      <c r="J20" s="51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</row>
    <row r="21" spans="1:57" s="31" customFormat="1" ht="24.95" customHeight="1" x14ac:dyDescent="0.35">
      <c r="A21" s="16"/>
      <c r="B21" s="16" t="s">
        <v>8</v>
      </c>
      <c r="C21" s="16"/>
      <c r="D21" s="16"/>
      <c r="E21" s="16"/>
      <c r="F21" s="16"/>
      <c r="G21" s="16"/>
      <c r="H21" s="16"/>
      <c r="I21" s="16"/>
      <c r="J21" s="52"/>
      <c r="K21" s="16">
        <f>SUM(K8:K20)</f>
        <v>0</v>
      </c>
      <c r="L21" s="16">
        <f t="shared" ref="L21:BA21" si="0">SUM(L8:L20)</f>
        <v>0</v>
      </c>
      <c r="M21" s="16">
        <f t="shared" si="0"/>
        <v>0</v>
      </c>
      <c r="N21" s="16">
        <f t="shared" si="0"/>
        <v>0</v>
      </c>
      <c r="O21" s="55">
        <f>SUM(O8:O20)</f>
        <v>5</v>
      </c>
      <c r="P21" s="55">
        <f>SUM(P8:P20)</f>
        <v>0</v>
      </c>
      <c r="Q21" s="55">
        <f t="shared" si="0"/>
        <v>0</v>
      </c>
      <c r="R21" s="55">
        <f t="shared" si="0"/>
        <v>0</v>
      </c>
      <c r="S21" s="55">
        <f t="shared" si="0"/>
        <v>0</v>
      </c>
      <c r="T21" s="55">
        <f t="shared" si="0"/>
        <v>0</v>
      </c>
      <c r="U21" s="55">
        <f t="shared" si="0"/>
        <v>0</v>
      </c>
      <c r="V21" s="55">
        <f t="shared" si="0"/>
        <v>25</v>
      </c>
      <c r="W21" s="55">
        <f t="shared" si="0"/>
        <v>0</v>
      </c>
      <c r="X21" s="55">
        <f t="shared" si="0"/>
        <v>0</v>
      </c>
      <c r="Y21" s="55">
        <f t="shared" si="0"/>
        <v>5</v>
      </c>
      <c r="Z21" s="55">
        <f t="shared" si="0"/>
        <v>65</v>
      </c>
      <c r="AA21" s="55">
        <f t="shared" si="0"/>
        <v>0</v>
      </c>
      <c r="AB21" s="55">
        <f t="shared" si="0"/>
        <v>9</v>
      </c>
      <c r="AC21" s="55">
        <f t="shared" si="0"/>
        <v>0</v>
      </c>
      <c r="AD21" s="55">
        <f t="shared" si="0"/>
        <v>3</v>
      </c>
      <c r="AE21" s="55">
        <f t="shared" si="0"/>
        <v>0</v>
      </c>
      <c r="AF21" s="55">
        <f t="shared" si="0"/>
        <v>12</v>
      </c>
      <c r="AG21" s="55">
        <f t="shared" si="0"/>
        <v>22</v>
      </c>
      <c r="AH21" s="55">
        <f t="shared" si="0"/>
        <v>10</v>
      </c>
      <c r="AI21" s="55">
        <f t="shared" si="0"/>
        <v>0</v>
      </c>
      <c r="AJ21" s="55">
        <f t="shared" si="0"/>
        <v>0</v>
      </c>
      <c r="AK21" s="55">
        <f t="shared" si="0"/>
        <v>0</v>
      </c>
      <c r="AL21" s="55">
        <f t="shared" si="0"/>
        <v>123</v>
      </c>
      <c r="AM21" s="55">
        <f t="shared" si="0"/>
        <v>0</v>
      </c>
      <c r="AN21" s="55">
        <f t="shared" si="0"/>
        <v>0</v>
      </c>
      <c r="AO21" s="55">
        <f t="shared" si="0"/>
        <v>0</v>
      </c>
      <c r="AP21" s="55">
        <f t="shared" si="0"/>
        <v>0</v>
      </c>
      <c r="AQ21" s="55">
        <f t="shared" si="0"/>
        <v>0</v>
      </c>
      <c r="AR21" s="55">
        <f t="shared" si="0"/>
        <v>6</v>
      </c>
      <c r="AS21" s="55">
        <f t="shared" si="0"/>
        <v>0</v>
      </c>
      <c r="AT21" s="55">
        <f t="shared" si="0"/>
        <v>18</v>
      </c>
      <c r="AU21" s="55">
        <f t="shared" si="0"/>
        <v>0</v>
      </c>
      <c r="AV21" s="55">
        <f t="shared" si="0"/>
        <v>0</v>
      </c>
      <c r="AW21" s="55">
        <f t="shared" si="0"/>
        <v>0</v>
      </c>
      <c r="AX21" s="55">
        <f t="shared" si="0"/>
        <v>87.9</v>
      </c>
      <c r="AY21" s="55">
        <f t="shared" si="0"/>
        <v>0</v>
      </c>
      <c r="AZ21" s="55">
        <f t="shared" si="0"/>
        <v>100</v>
      </c>
      <c r="BA21" s="55">
        <f t="shared" si="0"/>
        <v>1</v>
      </c>
      <c r="BB21" s="32"/>
    </row>
    <row r="22" spans="1:57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1"/>
      <c r="K22" s="3">
        <f t="shared" ref="K22:BA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635</v>
      </c>
      <c r="P22" s="3">
        <f t="shared" si="1"/>
        <v>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0</v>
      </c>
      <c r="V22" s="3">
        <f t="shared" si="1"/>
        <v>3175</v>
      </c>
      <c r="W22" s="3">
        <f t="shared" si="1"/>
        <v>0</v>
      </c>
      <c r="X22" s="3">
        <f t="shared" si="1"/>
        <v>0</v>
      </c>
      <c r="Y22" s="3">
        <f t="shared" si="1"/>
        <v>635</v>
      </c>
      <c r="Z22" s="3">
        <f t="shared" si="1"/>
        <v>8255</v>
      </c>
      <c r="AA22" s="3">
        <f t="shared" si="1"/>
        <v>0</v>
      </c>
      <c r="AB22" s="3">
        <f t="shared" si="1"/>
        <v>1143</v>
      </c>
      <c r="AC22" s="3">
        <f t="shared" si="1"/>
        <v>0</v>
      </c>
      <c r="AD22" s="3">
        <f t="shared" si="1"/>
        <v>381</v>
      </c>
      <c r="AE22" s="3">
        <f t="shared" si="1"/>
        <v>0</v>
      </c>
      <c r="AF22" s="3">
        <f t="shared" si="1"/>
        <v>1524</v>
      </c>
      <c r="AG22" s="3">
        <f t="shared" si="1"/>
        <v>2794</v>
      </c>
      <c r="AH22" s="3">
        <f t="shared" si="1"/>
        <v>1270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15621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762</v>
      </c>
      <c r="AS22" s="3">
        <f t="shared" si="1"/>
        <v>0</v>
      </c>
      <c r="AT22" s="3">
        <f t="shared" si="1"/>
        <v>2286</v>
      </c>
      <c r="AU22" s="3">
        <f t="shared" si="1"/>
        <v>0</v>
      </c>
      <c r="AV22" s="3">
        <f t="shared" si="1"/>
        <v>0</v>
      </c>
      <c r="AW22" s="3">
        <f t="shared" si="1"/>
        <v>0</v>
      </c>
      <c r="AX22" s="3">
        <f t="shared" si="1"/>
        <v>11163.300000000001</v>
      </c>
      <c r="AY22" s="3">
        <f t="shared" si="1"/>
        <v>0</v>
      </c>
      <c r="AZ22" s="3">
        <f t="shared" si="1"/>
        <v>12700</v>
      </c>
      <c r="BA22" s="3">
        <f t="shared" si="1"/>
        <v>127</v>
      </c>
    </row>
    <row r="23" spans="1:57" ht="24.95" customHeight="1" x14ac:dyDescent="0.35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51"/>
      <c r="K23" s="1">
        <f>K26/1000</f>
        <v>0.12</v>
      </c>
      <c r="L23" s="1">
        <f t="shared" ref="L23:AZ23" si="2">L26/1000</f>
        <v>0</v>
      </c>
      <c r="M23" s="1">
        <f t="shared" si="2"/>
        <v>0</v>
      </c>
      <c r="N23" s="1">
        <f t="shared" si="2"/>
        <v>0.05</v>
      </c>
      <c r="O23" s="4">
        <f>O26/1000</f>
        <v>8.5000000000000006E-2</v>
      </c>
      <c r="P23" s="4">
        <f>P26/1000</f>
        <v>0.35</v>
      </c>
      <c r="Q23" s="4">
        <f t="shared" si="2"/>
        <v>0.08</v>
      </c>
      <c r="R23" s="4">
        <f t="shared" si="2"/>
        <v>0.13</v>
      </c>
      <c r="S23" s="4">
        <f t="shared" si="2"/>
        <v>0</v>
      </c>
      <c r="T23" s="4">
        <v>16</v>
      </c>
      <c r="U23" s="4">
        <f t="shared" si="2"/>
        <v>0.6</v>
      </c>
      <c r="V23" s="4">
        <f t="shared" si="2"/>
        <v>0.03</v>
      </c>
      <c r="W23" s="4">
        <f t="shared" si="2"/>
        <v>0.04</v>
      </c>
      <c r="X23" s="4">
        <f t="shared" si="2"/>
        <v>0.38</v>
      </c>
      <c r="Y23" s="4">
        <f t="shared" si="2"/>
        <v>0.06</v>
      </c>
      <c r="Z23" s="4">
        <f t="shared" si="2"/>
        <v>0.25</v>
      </c>
      <c r="AA23" s="4">
        <f t="shared" si="2"/>
        <v>0</v>
      </c>
      <c r="AB23" s="4">
        <f t="shared" si="2"/>
        <v>0.04</v>
      </c>
      <c r="AC23" s="4">
        <f t="shared" si="2"/>
        <v>0.05</v>
      </c>
      <c r="AD23" s="4">
        <f t="shared" si="2"/>
        <v>0.35</v>
      </c>
      <c r="AE23" s="4">
        <f t="shared" si="2"/>
        <v>0.13</v>
      </c>
      <c r="AF23" s="4">
        <f t="shared" si="2"/>
        <v>0.8</v>
      </c>
      <c r="AG23" s="4">
        <f t="shared" si="2"/>
        <v>0.1</v>
      </c>
      <c r="AH23" s="4">
        <f t="shared" si="2"/>
        <v>4.4999999999999998E-2</v>
      </c>
      <c r="AI23" s="4">
        <f t="shared" si="2"/>
        <v>0</v>
      </c>
      <c r="AJ23" s="4">
        <f t="shared" si="2"/>
        <v>0</v>
      </c>
      <c r="AK23" s="4">
        <f t="shared" si="2"/>
        <v>0</v>
      </c>
      <c r="AL23" s="4">
        <f t="shared" si="2"/>
        <v>8.5000000000000006E-2</v>
      </c>
      <c r="AM23" s="4">
        <f t="shared" si="2"/>
        <v>0.06</v>
      </c>
      <c r="AN23" s="4">
        <f t="shared" si="2"/>
        <v>0</v>
      </c>
      <c r="AO23" s="4">
        <f t="shared" si="2"/>
        <v>0</v>
      </c>
      <c r="AP23" s="4">
        <f t="shared" si="2"/>
        <v>0</v>
      </c>
      <c r="AQ23" s="4">
        <f t="shared" si="2"/>
        <v>0</v>
      </c>
      <c r="AR23" s="4">
        <f t="shared" si="2"/>
        <v>1.7000000000000001E-2</v>
      </c>
      <c r="AS23" s="4">
        <f t="shared" si="2"/>
        <v>0.42</v>
      </c>
      <c r="AT23" s="4">
        <f t="shared" si="2"/>
        <v>0.5</v>
      </c>
      <c r="AU23" s="4">
        <f t="shared" si="2"/>
        <v>0</v>
      </c>
      <c r="AV23" s="4">
        <f t="shared" si="2"/>
        <v>0.14000000000000001</v>
      </c>
      <c r="AW23" s="4">
        <f t="shared" si="2"/>
        <v>0.45</v>
      </c>
      <c r="AX23" s="4">
        <f t="shared" si="2"/>
        <v>4.4999999999999998E-2</v>
      </c>
      <c r="AY23" s="4">
        <f t="shared" si="2"/>
        <v>1.1000000000000001</v>
      </c>
      <c r="AZ23" s="4">
        <f t="shared" si="2"/>
        <v>0.14000000000000001</v>
      </c>
      <c r="BA23" s="4">
        <f>BA26</f>
        <v>9</v>
      </c>
    </row>
    <row r="24" spans="1:57" ht="34.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1"/>
      <c r="K24" s="5">
        <f>K22*K23</f>
        <v>0</v>
      </c>
      <c r="L24" s="5">
        <f t="shared" ref="L24:BA24" si="3">L22*L23</f>
        <v>0</v>
      </c>
      <c r="M24" s="5">
        <f t="shared" si="3"/>
        <v>0</v>
      </c>
      <c r="N24" s="5">
        <f t="shared" si="3"/>
        <v>0</v>
      </c>
      <c r="O24" s="5">
        <f>O22*O23</f>
        <v>53.975000000000001</v>
      </c>
      <c r="P24" s="5">
        <f>P22*P23</f>
        <v>0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0</v>
      </c>
      <c r="V24" s="5">
        <f t="shared" si="3"/>
        <v>95.25</v>
      </c>
      <c r="W24" s="5">
        <f t="shared" si="3"/>
        <v>0</v>
      </c>
      <c r="X24" s="5">
        <f t="shared" si="3"/>
        <v>0</v>
      </c>
      <c r="Y24" s="5">
        <f t="shared" si="3"/>
        <v>38.1</v>
      </c>
      <c r="Z24" s="5">
        <f t="shared" si="3"/>
        <v>2063.75</v>
      </c>
      <c r="AA24" s="5">
        <f t="shared" si="3"/>
        <v>0</v>
      </c>
      <c r="AB24" s="5">
        <f t="shared" si="3"/>
        <v>45.72</v>
      </c>
      <c r="AC24" s="5">
        <f t="shared" si="3"/>
        <v>0</v>
      </c>
      <c r="AD24" s="5">
        <f t="shared" si="3"/>
        <v>133.35</v>
      </c>
      <c r="AE24" s="5">
        <f t="shared" si="3"/>
        <v>0</v>
      </c>
      <c r="AF24" s="5">
        <f t="shared" si="3"/>
        <v>1219.2</v>
      </c>
      <c r="AG24" s="5">
        <f t="shared" si="3"/>
        <v>279.40000000000003</v>
      </c>
      <c r="AH24" s="5">
        <f t="shared" si="3"/>
        <v>57.15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1327.7850000000001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0</v>
      </c>
      <c r="AR24" s="5">
        <f t="shared" si="3"/>
        <v>12.954000000000001</v>
      </c>
      <c r="AS24" s="5">
        <f t="shared" si="3"/>
        <v>0</v>
      </c>
      <c r="AT24" s="5">
        <f t="shared" si="3"/>
        <v>1143</v>
      </c>
      <c r="AU24" s="5">
        <f t="shared" si="3"/>
        <v>0</v>
      </c>
      <c r="AV24" s="5">
        <f t="shared" si="3"/>
        <v>0</v>
      </c>
      <c r="AW24" s="5">
        <f t="shared" si="3"/>
        <v>0</v>
      </c>
      <c r="AX24" s="5">
        <f t="shared" si="3"/>
        <v>502.34850000000006</v>
      </c>
      <c r="AY24" s="5">
        <f t="shared" si="3"/>
        <v>0</v>
      </c>
      <c r="AZ24" s="5">
        <f t="shared" si="3"/>
        <v>1778.0000000000002</v>
      </c>
      <c r="BA24" s="5">
        <f t="shared" si="3"/>
        <v>1143</v>
      </c>
    </row>
    <row r="25" spans="1:57" ht="52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1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8"/>
      <c r="AI25" s="1"/>
      <c r="AJ25" s="1"/>
      <c r="AK25" s="1"/>
      <c r="AL25" s="1"/>
      <c r="AM25" s="6"/>
      <c r="AN25" s="6"/>
      <c r="AO25" s="16"/>
      <c r="AP25" s="16"/>
      <c r="AQ25" s="16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5">
        <f>SUM(K24:BA24)</f>
        <v>9892.9825000000001</v>
      </c>
      <c r="BE25" s="2">
        <f>I4*77.9</f>
        <v>9893.3000000000011</v>
      </c>
    </row>
    <row r="26" spans="1:57" ht="52.5" customHeight="1" x14ac:dyDescent="0.35">
      <c r="A26" s="18"/>
      <c r="B26" s="18" t="s">
        <v>41</v>
      </c>
      <c r="C26" s="18"/>
      <c r="D26" s="18"/>
      <c r="E26" s="18"/>
      <c r="F26" s="18"/>
      <c r="G26" s="18"/>
      <c r="H26" s="18"/>
      <c r="I26" s="18"/>
      <c r="J26" s="18"/>
      <c r="K26" s="20">
        <v>120</v>
      </c>
      <c r="L26" s="20"/>
      <c r="M26" s="20"/>
      <c r="N26" s="20">
        <v>50</v>
      </c>
      <c r="O26" s="40">
        <v>85</v>
      </c>
      <c r="P26" s="20">
        <v>350</v>
      </c>
      <c r="Q26" s="20">
        <v>80</v>
      </c>
      <c r="R26" s="20">
        <v>130</v>
      </c>
      <c r="S26" s="20"/>
      <c r="T26" s="28">
        <v>16</v>
      </c>
      <c r="U26" s="20">
        <v>600</v>
      </c>
      <c r="V26" s="40">
        <v>30</v>
      </c>
      <c r="W26" s="20">
        <v>40</v>
      </c>
      <c r="X26" s="22">
        <v>380</v>
      </c>
      <c r="Y26" s="40">
        <v>60</v>
      </c>
      <c r="Z26" s="40">
        <v>250</v>
      </c>
      <c r="AA26" s="20"/>
      <c r="AB26" s="40">
        <v>40</v>
      </c>
      <c r="AC26" s="20">
        <v>50</v>
      </c>
      <c r="AD26" s="40">
        <v>350</v>
      </c>
      <c r="AE26" s="20">
        <v>130</v>
      </c>
      <c r="AF26" s="40">
        <v>800</v>
      </c>
      <c r="AG26" s="40">
        <v>100</v>
      </c>
      <c r="AH26" s="41">
        <v>45</v>
      </c>
      <c r="AI26" s="20"/>
      <c r="AJ26" s="20"/>
      <c r="AK26" s="20"/>
      <c r="AL26" s="40">
        <v>85</v>
      </c>
      <c r="AM26" s="21">
        <v>60</v>
      </c>
      <c r="AN26" s="21"/>
      <c r="AO26" s="22"/>
      <c r="AP26" s="22"/>
      <c r="AQ26" s="22"/>
      <c r="AR26" s="40">
        <v>17</v>
      </c>
      <c r="AS26" s="20">
        <v>420</v>
      </c>
      <c r="AT26" s="40">
        <v>500</v>
      </c>
      <c r="AU26" s="20"/>
      <c r="AV26" s="20">
        <v>140</v>
      </c>
      <c r="AW26" s="20">
        <v>450</v>
      </c>
      <c r="AX26" s="40">
        <v>45</v>
      </c>
      <c r="AY26" s="20">
        <v>1100</v>
      </c>
      <c r="AZ26" s="40">
        <v>140</v>
      </c>
      <c r="BA26" s="40">
        <v>9</v>
      </c>
      <c r="BB26" s="19"/>
    </row>
    <row r="27" spans="1:57" ht="52.5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7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57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57" ht="21" x14ac:dyDescent="0.35">
      <c r="AB32" s="7"/>
      <c r="AC32" s="7"/>
      <c r="AD32" s="7"/>
      <c r="AE32" s="7"/>
      <c r="AF32" s="7"/>
      <c r="AG32" s="7"/>
    </row>
  </sheetData>
  <mergeCells count="10">
    <mergeCell ref="AB1:AH1"/>
    <mergeCell ref="AR1:BB3"/>
    <mergeCell ref="K7:BA7"/>
    <mergeCell ref="BH2:BS3"/>
    <mergeCell ref="A4:B4"/>
    <mergeCell ref="A5:B6"/>
    <mergeCell ref="K5:BA5"/>
    <mergeCell ref="A2:AH2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2023-06-13T06:50:38Z</dcterms:modified>
</cp:coreProperties>
</file>