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Шаблон!$A$1:$BA$29</definedName>
  </definedNames>
  <calcPr calcId="124519"/>
</workbook>
</file>

<file path=xl/calcChain.xml><?xml version="1.0" encoding="utf-8"?>
<calcChain xmlns="http://schemas.openxmlformats.org/spreadsheetml/2006/main">
  <c r="O23" i="2"/>
  <c r="O21"/>
  <c r="C9"/>
  <c r="C11"/>
  <c r="C12"/>
  <c r="C13"/>
  <c r="C8"/>
  <c r="BD25"/>
  <c r="AZ23"/>
  <c r="X23"/>
  <c r="P21"/>
  <c r="P22"/>
  <c r="P24"/>
  <c r="P23"/>
  <c r="L23"/>
  <c r="M23"/>
  <c r="N23"/>
  <c r="Q23"/>
  <c r="R23"/>
  <c r="S23"/>
  <c r="U23"/>
  <c r="V23"/>
  <c r="W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L21"/>
  <c r="M21"/>
  <c r="N21"/>
  <c r="N22"/>
  <c r="N24"/>
  <c r="Q21"/>
  <c r="R21"/>
  <c r="R22"/>
  <c r="R24"/>
  <c r="S21"/>
  <c r="T21"/>
  <c r="U21"/>
  <c r="V21"/>
  <c r="V22"/>
  <c r="V24"/>
  <c r="W21"/>
  <c r="X21"/>
  <c r="X22"/>
  <c r="X24"/>
  <c r="Y21"/>
  <c r="Z21"/>
  <c r="Z22" s="1"/>
  <c r="Z24" s="1"/>
  <c r="BA25" s="1"/>
  <c r="AA21"/>
  <c r="AB21"/>
  <c r="AB22"/>
  <c r="AB24"/>
  <c r="AC21"/>
  <c r="AD21"/>
  <c r="AD22"/>
  <c r="AD24"/>
  <c r="AE21"/>
  <c r="AF21"/>
  <c r="AG21"/>
  <c r="AH21"/>
  <c r="AH22"/>
  <c r="AH24"/>
  <c r="AI21"/>
  <c r="AJ21"/>
  <c r="AK21"/>
  <c r="AL21"/>
  <c r="AL22"/>
  <c r="AL24"/>
  <c r="AM21"/>
  <c r="AM22"/>
  <c r="AM24"/>
  <c r="AN21"/>
  <c r="AN22"/>
  <c r="AN24"/>
  <c r="AO21"/>
  <c r="AP21"/>
  <c r="AP22"/>
  <c r="AP24"/>
  <c r="AQ21"/>
  <c r="AR21"/>
  <c r="AR22"/>
  <c r="AR24"/>
  <c r="AS21"/>
  <c r="AT21"/>
  <c r="AT22"/>
  <c r="AT24"/>
  <c r="AU21"/>
  <c r="AV21"/>
  <c r="AV22"/>
  <c r="AV24"/>
  <c r="AW21"/>
  <c r="AX21"/>
  <c r="AY21"/>
  <c r="AY22"/>
  <c r="AY24"/>
  <c r="AZ21"/>
  <c r="AZ22"/>
  <c r="AZ24"/>
  <c r="K23"/>
  <c r="K21"/>
  <c r="K22"/>
  <c r="K24"/>
  <c r="Q22"/>
  <c r="Q24"/>
  <c r="AQ22"/>
  <c r="AQ24"/>
  <c r="W22"/>
  <c r="W24"/>
  <c r="AG22"/>
  <c r="AG24"/>
  <c r="M22"/>
  <c r="M24"/>
  <c r="O22"/>
  <c r="O24"/>
  <c r="AS22"/>
  <c r="AS24"/>
  <c r="S22"/>
  <c r="S24"/>
  <c r="AI22"/>
  <c r="AI24"/>
  <c r="AE22"/>
  <c r="AE24"/>
  <c r="AW22"/>
  <c r="AW24"/>
  <c r="AO22"/>
  <c r="AO24"/>
  <c r="L22"/>
  <c r="L24"/>
  <c r="AC22"/>
  <c r="AC24"/>
  <c r="AA22"/>
  <c r="AA24"/>
  <c r="T22"/>
  <c r="T24"/>
  <c r="AU22"/>
  <c r="AU24"/>
  <c r="AK22"/>
  <c r="AK24"/>
  <c r="AX22"/>
  <c r="AX24"/>
  <c r="Y22"/>
  <c r="Y24"/>
  <c r="AJ22"/>
  <c r="AJ24"/>
  <c r="U22"/>
  <c r="U24"/>
  <c r="AF22"/>
  <c r="AF24"/>
</calcChain>
</file>

<file path=xl/sharedStrings.xml><?xml version="1.0" encoding="utf-8"?>
<sst xmlns="http://schemas.openxmlformats.org/spreadsheetml/2006/main" count="74" uniqueCount="73">
  <si>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</si>
  <si>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</si>
  <si>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</si>
  <si>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</si>
  <si>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</si>
  <si>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</si>
  <si>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</si>
  <si>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</si>
  <si>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</si>
  <si>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</si>
  <si>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</si>
  <si>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</si>
  <si>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</si>
  <si>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</si>
  <si>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</si>
  <si>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</si>
  <si>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</si>
  <si>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</si>
  <si>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</si>
  <si>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</si>
  <si>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</si>
  <si>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</si>
  <si>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</si>
  <si>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</si>
  <si>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</si>
  <si>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</si>
  <si>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</si>
  <si>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</si>
  <si>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</si>
  <si>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</si>
  <si>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</si>
  <si>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</si>
  <si>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</si>
  <si>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</si>
  <si>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</si>
  <si>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</si>
  <si>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</si>
  <si>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</si>
  <si>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</si>
  <si>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</si>
  <si>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</si>
  <si>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</si>
  <si>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</si>
  <si>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</si>
  <si>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</si>
  <si>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</si>
  <si>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</si>
  <si>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</si>
  <si>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</si>
  <si>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</si>
  <si>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</si>
  <si>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</si>
  <si>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</si>
  <si>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</si>
  <si>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</si>
  <si>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</si>
  <si>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</si>
  <si>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</si>
  <si>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</si>
  <si>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</si>
  <si>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</si>
  <si>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>Понедельник -1</t>
  </si>
  <si>
    <t>Утверждаю: руководитель ИСОШ
________________/Магомедов С.М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</si>
  <si>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</si>
  <si>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</si>
  <si>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</si>
  <si>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</si>
  <si>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</si>
  <si>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</si>
  <si>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</si>
  <si>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</si>
  <si>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</si>
  <si>
    <t>на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</si>
</sst>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72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3" sqref="B3"/>
    </sheetView>
  </sheetViews>
  <sheetFormatPr defaultRowHeight="1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9" customWidth="1"/>
    <col min="52" max="52" width="9.28515625" customWidth="1"/>
    <col min="53" max="53" width="12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61</v>
      </c>
      <c r="AC1" s="55"/>
      <c r="AD1" s="55"/>
      <c r="AE1" s="55"/>
      <c r="AF1" s="55"/>
      <c r="AG1" s="55"/>
      <c r="AH1" s="55"/>
      <c r="AR1" s="56" t="s">
        <v>62</v>
      </c>
      <c r="AS1" s="56"/>
      <c r="AT1" s="56"/>
      <c r="AU1" s="56"/>
      <c r="AV1" s="56"/>
      <c r="AW1" s="56"/>
      <c r="AX1" s="56"/>
      <c r="AY1" s="56"/>
      <c r="AZ1" s="56"/>
      <c r="BA1" s="56"/>
    </row>
    <row r="2" spans="1:70" ht="29.25" customHeight="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</row>
    <row r="3" spans="1:70" ht="30.75" customHeight="1">
      <c r="A3" s="33" t="s">
        <v>72</v>
      </c>
      <c r="B3" s="34">
        <v>45180</v>
      </c>
      <c r="C3" s="34"/>
      <c r="D3" s="34"/>
      <c r="E3" s="34"/>
      <c r="F3" s="34"/>
      <c r="G3" s="34"/>
      <c r="H3" s="34"/>
      <c r="I3" s="34"/>
      <c r="J3" s="33"/>
      <c r="K3" s="3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</row>
    <row r="4" spans="1:70" ht="33" customHeight="1">
      <c r="A4" s="61" t="s">
        <v>7</v>
      </c>
      <c r="B4" s="61"/>
      <c r="C4" s="41"/>
      <c r="D4" s="41"/>
      <c r="E4" s="41"/>
      <c r="F4" s="41"/>
      <c r="G4" s="41"/>
      <c r="H4" s="41"/>
      <c r="I4" s="68">
        <v>136</v>
      </c>
      <c r="J4" s="68"/>
      <c r="K4" s="2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0" ht="29.25" customHeight="1">
      <c r="A5" s="62" t="s">
        <v>0</v>
      </c>
      <c r="B5" s="62"/>
      <c r="C5" s="14"/>
      <c r="D5" s="65" t="s">
        <v>64</v>
      </c>
      <c r="E5" s="66"/>
      <c r="F5" s="67"/>
      <c r="G5" s="43"/>
      <c r="H5" s="43"/>
      <c r="I5" s="43"/>
      <c r="J5" s="45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</row>
    <row r="6" spans="1:70" ht="38.25" customHeight="1">
      <c r="A6" s="62"/>
      <c r="B6" s="62"/>
      <c r="C6" s="42" t="s">
        <v>63</v>
      </c>
      <c r="D6" s="38" t="s">
        <v>65</v>
      </c>
      <c r="E6" s="38" t="s">
        <v>66</v>
      </c>
      <c r="F6" s="38" t="s">
        <v>67</v>
      </c>
      <c r="G6" s="38" t="s">
        <v>69</v>
      </c>
      <c r="H6" s="42" t="s">
        <v>70</v>
      </c>
      <c r="I6" s="38" t="s">
        <v>68</v>
      </c>
      <c r="J6" s="46"/>
      <c r="K6" s="1" t="s">
        <v>28</v>
      </c>
      <c r="L6" s="1" t="s">
        <v>14</v>
      </c>
      <c r="M6" s="1" t="s">
        <v>37</v>
      </c>
      <c r="N6" s="17" t="s">
        <v>54</v>
      </c>
      <c r="O6" s="35" t="s">
        <v>55</v>
      </c>
      <c r="P6" s="35" t="s">
        <v>59</v>
      </c>
      <c r="Q6" s="36" t="s">
        <v>25</v>
      </c>
      <c r="R6" s="36" t="s">
        <v>42</v>
      </c>
      <c r="S6" s="36" t="s">
        <v>43</v>
      </c>
      <c r="T6" s="36" t="s">
        <v>44</v>
      </c>
      <c r="U6" s="36" t="s">
        <v>12</v>
      </c>
      <c r="V6" s="36" t="s">
        <v>15</v>
      </c>
      <c r="W6" s="36" t="s">
        <v>16</v>
      </c>
      <c r="X6" s="37" t="s">
        <v>45</v>
      </c>
      <c r="Y6" s="35" t="s">
        <v>56</v>
      </c>
      <c r="Z6" s="36" t="s">
        <v>57</v>
      </c>
      <c r="AA6" s="36" t="s">
        <v>30</v>
      </c>
      <c r="AB6" s="36" t="s">
        <v>24</v>
      </c>
      <c r="AC6" s="36" t="s">
        <v>31</v>
      </c>
      <c r="AD6" s="35" t="s">
        <v>46</v>
      </c>
      <c r="AE6" s="35" t="s">
        <v>38</v>
      </c>
      <c r="AF6" s="35" t="s">
        <v>39</v>
      </c>
      <c r="AG6" s="36" t="s">
        <v>22</v>
      </c>
      <c r="AH6" s="36" t="s">
        <v>27</v>
      </c>
      <c r="AI6" s="36" t="s">
        <v>32</v>
      </c>
      <c r="AJ6" s="36" t="s">
        <v>47</v>
      </c>
      <c r="AK6" s="36" t="s">
        <v>36</v>
      </c>
      <c r="AL6" s="36" t="s">
        <v>33</v>
      </c>
      <c r="AM6" s="36" t="s">
        <v>13</v>
      </c>
      <c r="AN6" s="36" t="s">
        <v>48</v>
      </c>
      <c r="AO6" s="35" t="s">
        <v>40</v>
      </c>
      <c r="AP6" s="35" t="s">
        <v>49</v>
      </c>
      <c r="AQ6" s="35" t="s">
        <v>50</v>
      </c>
      <c r="AR6" s="36" t="s">
        <v>11</v>
      </c>
      <c r="AS6" s="36" t="s">
        <v>34</v>
      </c>
      <c r="AT6" s="36" t="s">
        <v>51</v>
      </c>
      <c r="AU6" s="36" t="s">
        <v>52</v>
      </c>
      <c r="AV6" s="36" t="s">
        <v>29</v>
      </c>
      <c r="AW6" s="36" t="s">
        <v>26</v>
      </c>
      <c r="AX6" s="36" t="s">
        <v>21</v>
      </c>
      <c r="AY6" s="36" t="s">
        <v>28</v>
      </c>
      <c r="AZ6" s="36" t="s">
        <v>35</v>
      </c>
    </row>
    <row r="7" spans="1:70" ht="33.75" customHeight="1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47"/>
      <c r="K7" s="57" t="s">
        <v>18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</row>
    <row r="8" spans="1:70" ht="23.25">
      <c r="A8" s="9">
        <v>1</v>
      </c>
      <c r="B8" s="25" t="s">
        <v>23</v>
      </c>
      <c r="C8" s="44">
        <f>SUM(O8:AZ8)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0" ht="23.25">
      <c r="A9" s="9">
        <v>2</v>
      </c>
      <c r="B9" s="26" t="s">
        <v>53</v>
      </c>
      <c r="C9" s="53">
        <f>SUM(O9:AZ9)</f>
        <v>60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9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/>
      <c r="V9" s="22">
        <v>25</v>
      </c>
      <c r="W9" s="22"/>
      <c r="X9" s="22"/>
      <c r="Y9" s="22">
        <v>5</v>
      </c>
      <c r="Z9" s="22"/>
      <c r="AA9" s="22"/>
      <c r="AB9" s="22">
        <v>9</v>
      </c>
      <c r="AC9" s="22"/>
      <c r="AD9" s="22">
        <v>3</v>
      </c>
      <c r="AE9" s="22"/>
      <c r="AF9" s="22"/>
      <c r="AG9" s="22"/>
      <c r="AH9" s="22">
        <v>10</v>
      </c>
      <c r="AI9" s="22"/>
      <c r="AJ9" s="22"/>
      <c r="AK9" s="22"/>
      <c r="AL9" s="22"/>
      <c r="AM9" s="22"/>
      <c r="AN9" s="22"/>
      <c r="AO9" s="22"/>
      <c r="AP9" s="22"/>
      <c r="AQ9" s="22"/>
      <c r="AR9" s="22">
        <v>3</v>
      </c>
      <c r="AS9" s="22"/>
      <c r="AT9" s="22"/>
      <c r="AU9" s="22"/>
      <c r="AV9" s="22"/>
      <c r="AW9" s="22"/>
      <c r="AX9" s="22"/>
      <c r="AY9" s="22"/>
      <c r="AZ9" s="22"/>
    </row>
    <row r="10" spans="1:70" ht="23.25">
      <c r="A10" s="32">
        <v>3</v>
      </c>
      <c r="B10" s="25" t="s">
        <v>58</v>
      </c>
      <c r="C10" s="44">
        <v>40</v>
      </c>
      <c r="D10" s="25">
        <v>5</v>
      </c>
      <c r="E10" s="25">
        <v>5</v>
      </c>
      <c r="F10" s="25">
        <v>0</v>
      </c>
      <c r="G10" s="25">
        <v>63</v>
      </c>
      <c r="H10" s="25">
        <v>0</v>
      </c>
      <c r="I10" s="25">
        <v>213</v>
      </c>
      <c r="J10" s="48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0" ht="23.25">
      <c r="A11" s="32">
        <v>4</v>
      </c>
      <c r="B11" s="25" t="s">
        <v>71</v>
      </c>
      <c r="C11" s="52">
        <f>SUM(O11:AZ11)</f>
        <v>214.8</v>
      </c>
      <c r="D11" s="25">
        <v>9</v>
      </c>
      <c r="E11" s="25">
        <v>11</v>
      </c>
      <c r="F11" s="25">
        <v>43</v>
      </c>
      <c r="G11" s="25">
        <v>227</v>
      </c>
      <c r="H11" s="25">
        <v>28</v>
      </c>
      <c r="I11" s="25">
        <v>177</v>
      </c>
      <c r="J11" s="4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8">
        <v>54.8</v>
      </c>
      <c r="AA11" s="22"/>
      <c r="AB11" s="22"/>
      <c r="AC11" s="22"/>
      <c r="AD11" s="22"/>
      <c r="AE11" s="22"/>
      <c r="AF11" s="22">
        <v>12</v>
      </c>
      <c r="AG11" s="29">
        <v>22</v>
      </c>
      <c r="AH11" s="22"/>
      <c r="AI11" s="22"/>
      <c r="AJ11" s="22"/>
      <c r="AK11" s="22"/>
      <c r="AL11" s="22">
        <v>123</v>
      </c>
      <c r="AM11" s="22"/>
      <c r="AN11" s="22"/>
      <c r="AO11" s="22"/>
      <c r="AP11" s="22"/>
      <c r="AQ11" s="22"/>
      <c r="AR11" s="22">
        <v>3</v>
      </c>
      <c r="AS11" s="22"/>
      <c r="AT11" s="22"/>
      <c r="AU11" s="22"/>
      <c r="AV11" s="22"/>
      <c r="AW11" s="22"/>
      <c r="AX11" s="22"/>
      <c r="AY11" s="22"/>
      <c r="AZ11" s="22"/>
    </row>
    <row r="12" spans="1:70" ht="23.25">
      <c r="A12" s="32">
        <v>5</v>
      </c>
      <c r="B12" s="25" t="s">
        <v>60</v>
      </c>
      <c r="C12" s="44">
        <f>SUM(O12:AZ12)</f>
        <v>95.65</v>
      </c>
      <c r="D12" s="25">
        <v>0.4</v>
      </c>
      <c r="E12" s="25">
        <v>0.3</v>
      </c>
      <c r="F12" s="25">
        <v>10</v>
      </c>
      <c r="G12" s="25">
        <v>41</v>
      </c>
      <c r="H12" s="25">
        <v>10</v>
      </c>
      <c r="I12" s="25">
        <v>368</v>
      </c>
      <c r="J12" s="4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95.65</v>
      </c>
      <c r="AZ12" s="22"/>
    </row>
    <row r="13" spans="1:70" ht="23.25">
      <c r="A13" s="32">
        <v>6</v>
      </c>
      <c r="B13" s="25" t="s">
        <v>10</v>
      </c>
      <c r="C13" s="44">
        <f>SUM(O13:AZ13)</f>
        <v>0</v>
      </c>
      <c r="D13" s="25">
        <v>4</v>
      </c>
      <c r="E13" s="25">
        <v>4</v>
      </c>
      <c r="F13" s="25">
        <v>0</v>
      </c>
      <c r="G13" s="25">
        <v>71</v>
      </c>
      <c r="H13" s="25">
        <v>0</v>
      </c>
      <c r="I13" s="25">
        <v>15</v>
      </c>
      <c r="J13" s="5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0" ht="24" customHeight="1">
      <c r="A14" s="32">
        <v>7</v>
      </c>
      <c r="B14" s="1"/>
      <c r="C14" s="1"/>
      <c r="D14" s="1"/>
      <c r="E14" s="1"/>
      <c r="F14" s="1"/>
      <c r="G14" s="1"/>
      <c r="H14" s="1"/>
      <c r="I14" s="1"/>
      <c r="J14" s="4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0" ht="23.25">
      <c r="A15" s="32">
        <v>8</v>
      </c>
      <c r="B15" s="3"/>
      <c r="C15" s="3"/>
      <c r="D15" s="3"/>
      <c r="E15" s="3"/>
      <c r="F15" s="3"/>
      <c r="G15" s="3"/>
      <c r="H15" s="3"/>
      <c r="I15" s="3"/>
      <c r="J15" s="5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0" ht="23.25">
      <c r="A16" s="32">
        <v>9</v>
      </c>
      <c r="B16" s="3"/>
      <c r="C16" s="3"/>
      <c r="D16" s="3"/>
      <c r="E16" s="3"/>
      <c r="F16" s="3"/>
      <c r="G16" s="3"/>
      <c r="H16" s="3"/>
      <c r="I16" s="3"/>
      <c r="J16" s="5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>
      <c r="A17" s="32">
        <v>10</v>
      </c>
      <c r="B17" s="3"/>
      <c r="C17" s="3"/>
      <c r="D17" s="3"/>
      <c r="E17" s="3"/>
      <c r="F17" s="3"/>
      <c r="G17" s="3"/>
      <c r="H17" s="3"/>
      <c r="I17" s="3"/>
      <c r="J17" s="5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>
      <c r="A18" s="32">
        <v>11</v>
      </c>
      <c r="B18" s="3"/>
      <c r="C18" s="3"/>
      <c r="D18" s="3"/>
      <c r="E18" s="3"/>
      <c r="F18" s="3"/>
      <c r="G18" s="3"/>
      <c r="H18" s="3"/>
      <c r="I18" s="3"/>
      <c r="J18" s="5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>
      <c r="A19" s="32">
        <v>12</v>
      </c>
      <c r="B19" s="3"/>
      <c r="C19" s="3"/>
      <c r="D19" s="3"/>
      <c r="E19" s="3"/>
      <c r="F19" s="3"/>
      <c r="G19" s="3"/>
      <c r="H19" s="3"/>
      <c r="I19" s="3"/>
      <c r="J19" s="5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>
      <c r="A20" s="32">
        <v>13</v>
      </c>
      <c r="B20" s="3"/>
      <c r="C20" s="3"/>
      <c r="D20" s="3"/>
      <c r="E20" s="3"/>
      <c r="F20" s="3"/>
      <c r="G20" s="3"/>
      <c r="H20" s="3"/>
      <c r="I20" s="3"/>
      <c r="J20" s="5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s="30" customFormat="1" ht="24.95" customHeight="1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1"/>
      <c r="K21" s="16">
        <f>SUM(K8:K20)</f>
        <v>0</v>
      </c>
      <c r="L21" s="16">
        <f t="shared" ref="L21:AZ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25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54.8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22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123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6</v>
      </c>
      <c r="AS21" s="16">
        <f t="shared" si="0"/>
        <v>0</v>
      </c>
      <c r="AT21" s="16">
        <f t="shared" si="0"/>
        <v>0</v>
      </c>
      <c r="AU21" s="16">
        <f t="shared" si="0"/>
        <v>0</v>
      </c>
      <c r="AV21" s="16">
        <f t="shared" si="0"/>
        <v>0</v>
      </c>
      <c r="AW21" s="16">
        <f t="shared" si="0"/>
        <v>40</v>
      </c>
      <c r="AX21" s="16">
        <f t="shared" si="0"/>
        <v>0</v>
      </c>
      <c r="AY21" s="16">
        <f t="shared" si="0"/>
        <v>95.65</v>
      </c>
      <c r="AZ21" s="16">
        <f t="shared" si="0"/>
        <v>1</v>
      </c>
      <c r="BA21" s="31"/>
    </row>
    <row r="22" spans="1:56" ht="24.95" customHeight="1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0"/>
      <c r="K22" s="3">
        <f t="shared" ref="K22:AZ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680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3400</v>
      </c>
      <c r="W22" s="3">
        <f t="shared" si="1"/>
        <v>0</v>
      </c>
      <c r="X22" s="3">
        <f t="shared" si="1"/>
        <v>0</v>
      </c>
      <c r="Y22" s="3">
        <f t="shared" si="1"/>
        <v>680</v>
      </c>
      <c r="Z22" s="3">
        <f t="shared" si="1"/>
        <v>7452.7999999999993</v>
      </c>
      <c r="AA22" s="3">
        <f t="shared" si="1"/>
        <v>0</v>
      </c>
      <c r="AB22" s="3">
        <f t="shared" si="1"/>
        <v>1224</v>
      </c>
      <c r="AC22" s="3">
        <f t="shared" si="1"/>
        <v>0</v>
      </c>
      <c r="AD22" s="3">
        <f t="shared" si="1"/>
        <v>408</v>
      </c>
      <c r="AE22" s="3">
        <f t="shared" si="1"/>
        <v>0</v>
      </c>
      <c r="AF22" s="3">
        <f t="shared" si="1"/>
        <v>1632</v>
      </c>
      <c r="AG22" s="3">
        <f t="shared" si="1"/>
        <v>2992</v>
      </c>
      <c r="AH22" s="3">
        <f t="shared" si="1"/>
        <v>1360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16728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816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5440</v>
      </c>
      <c r="AX22" s="3">
        <f t="shared" si="1"/>
        <v>0</v>
      </c>
      <c r="AY22" s="3">
        <f t="shared" si="1"/>
        <v>13008.400000000001</v>
      </c>
      <c r="AZ22" s="3">
        <f t="shared" si="1"/>
        <v>136</v>
      </c>
    </row>
    <row r="23" spans="1:56" ht="24.95" customHeight="1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0"/>
      <c r="K23" s="1">
        <f>K26/1000</f>
        <v>0.12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0.08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4.4999999999999998E-2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0.28000000000000003</v>
      </c>
      <c r="AA23" s="4">
        <f t="shared" si="2"/>
        <v>0</v>
      </c>
      <c r="AB23" s="4">
        <f t="shared" si="2"/>
        <v>0.02</v>
      </c>
      <c r="AC23" s="4">
        <f t="shared" si="2"/>
        <v>0.05</v>
      </c>
      <c r="AD23" s="4">
        <f t="shared" si="2"/>
        <v>0.36</v>
      </c>
      <c r="AE23" s="4">
        <f t="shared" si="2"/>
        <v>0.13</v>
      </c>
      <c r="AF23" s="4">
        <f t="shared" si="2"/>
        <v>0.8</v>
      </c>
      <c r="AG23" s="4">
        <f t="shared" si="2"/>
        <v>0.105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0.12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2.5000000000000001E-2</v>
      </c>
      <c r="AS23" s="4">
        <f t="shared" si="2"/>
        <v>0.42</v>
      </c>
      <c r="AT23" s="4">
        <f t="shared" si="2"/>
        <v>0</v>
      </c>
      <c r="AU23" s="4">
        <f t="shared" si="2"/>
        <v>0.14000000000000001</v>
      </c>
      <c r="AV23" s="4">
        <f t="shared" si="2"/>
        <v>0.45</v>
      </c>
      <c r="AW23" s="4">
        <f t="shared" si="2"/>
        <v>0.05</v>
      </c>
      <c r="AX23" s="4">
        <f t="shared" si="2"/>
        <v>1.1000000000000001</v>
      </c>
      <c r="AY23" s="4">
        <f t="shared" si="2"/>
        <v>0.16</v>
      </c>
      <c r="AZ23" s="4">
        <f>AZ26</f>
        <v>8</v>
      </c>
    </row>
    <row r="24" spans="1:56" ht="34.5" customHeight="1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0"/>
      <c r="K24" s="5">
        <f>K22*K23</f>
        <v>0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>O22*O23</f>
        <v>54.4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153</v>
      </c>
      <c r="W24" s="5">
        <f t="shared" si="3"/>
        <v>0</v>
      </c>
      <c r="X24" s="5">
        <f t="shared" si="3"/>
        <v>0</v>
      </c>
      <c r="Y24" s="5">
        <f t="shared" si="3"/>
        <v>40.799999999999997</v>
      </c>
      <c r="Z24" s="5">
        <f t="shared" si="3"/>
        <v>2086.7840000000001</v>
      </c>
      <c r="AA24" s="5">
        <f t="shared" si="3"/>
        <v>0</v>
      </c>
      <c r="AB24" s="5">
        <f t="shared" si="3"/>
        <v>24.48</v>
      </c>
      <c r="AC24" s="5">
        <f t="shared" si="3"/>
        <v>0</v>
      </c>
      <c r="AD24" s="5">
        <f t="shared" si="3"/>
        <v>146.88</v>
      </c>
      <c r="AE24" s="5">
        <f t="shared" si="3"/>
        <v>0</v>
      </c>
      <c r="AF24" s="5">
        <f t="shared" si="3"/>
        <v>1305.6000000000001</v>
      </c>
      <c r="AG24" s="5">
        <f t="shared" si="3"/>
        <v>314.15999999999997</v>
      </c>
      <c r="AH24" s="5">
        <f t="shared" si="3"/>
        <v>61.199999999999996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2007.36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20.400000000000002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5">
        <f t="shared" si="3"/>
        <v>272</v>
      </c>
      <c r="AX24" s="5">
        <f t="shared" si="3"/>
        <v>0</v>
      </c>
      <c r="AY24" s="5">
        <f t="shared" si="3"/>
        <v>2081.3440000000001</v>
      </c>
      <c r="AZ24" s="5">
        <f t="shared" si="3"/>
        <v>1088</v>
      </c>
    </row>
    <row r="25" spans="1:56" ht="52.5" customHeight="1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0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5">
        <f>SUM(K24:AZ24)</f>
        <v>9656.4079999999994</v>
      </c>
      <c r="BD25" s="2">
        <f>I4*71</f>
        <v>9656</v>
      </c>
    </row>
    <row r="26" spans="1:56" ht="52.5" customHeight="1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39">
        <v>80</v>
      </c>
      <c r="P26" s="20">
        <v>350</v>
      </c>
      <c r="Q26" s="20">
        <v>80</v>
      </c>
      <c r="R26" s="20">
        <v>130</v>
      </c>
      <c r="S26" s="20"/>
      <c r="T26" s="27">
        <v>16</v>
      </c>
      <c r="U26" s="20">
        <v>600</v>
      </c>
      <c r="V26" s="39">
        <v>45</v>
      </c>
      <c r="W26" s="21">
        <v>40</v>
      </c>
      <c r="X26" s="21">
        <v>380</v>
      </c>
      <c r="Y26" s="39">
        <v>60</v>
      </c>
      <c r="Z26" s="39">
        <v>280</v>
      </c>
      <c r="AA26" s="21"/>
      <c r="AB26" s="39">
        <v>20</v>
      </c>
      <c r="AC26" s="39">
        <v>50</v>
      </c>
      <c r="AD26" s="39">
        <v>360</v>
      </c>
      <c r="AE26" s="21">
        <v>130</v>
      </c>
      <c r="AF26" s="39">
        <v>800</v>
      </c>
      <c r="AG26" s="39">
        <v>105</v>
      </c>
      <c r="AH26" s="40">
        <v>45</v>
      </c>
      <c r="AI26" s="21"/>
      <c r="AJ26" s="21"/>
      <c r="AK26" s="21"/>
      <c r="AL26" s="39">
        <v>120</v>
      </c>
      <c r="AM26" s="54">
        <v>60</v>
      </c>
      <c r="AN26" s="54"/>
      <c r="AO26" s="21"/>
      <c r="AP26" s="21"/>
      <c r="AQ26" s="21"/>
      <c r="AR26" s="39">
        <v>25</v>
      </c>
      <c r="AS26" s="21">
        <v>420</v>
      </c>
      <c r="AT26" s="21"/>
      <c r="AU26" s="21">
        <v>140</v>
      </c>
      <c r="AV26" s="21">
        <v>450</v>
      </c>
      <c r="AW26" s="39">
        <v>50</v>
      </c>
      <c r="AX26" s="21">
        <v>1100</v>
      </c>
      <c r="AY26" s="39">
        <v>160</v>
      </c>
      <c r="AZ26" s="39">
        <v>8</v>
      </c>
      <c r="BA26" s="19"/>
    </row>
    <row r="27" spans="1:56" ht="52.5" customHeight="1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6" ht="18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6" ht="18.75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6" ht="21">
      <c r="AB32" s="7"/>
      <c r="AC32" s="7"/>
      <c r="AD32" s="7"/>
      <c r="AE32" s="7"/>
      <c r="AF32" s="7"/>
      <c r="AG32" s="7"/>
    </row>
  </sheetData>
  <mergeCells count="10">
    <mergeCell ref="AB1:AH1"/>
    <mergeCell ref="AR1:BA3"/>
    <mergeCell ref="K7:AZ7"/>
    <mergeCell ref="BG2:BR3"/>
    <mergeCell ref="A4:B4"/>
    <mergeCell ref="A5:B6"/>
    <mergeCell ref="K5:AZ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2023-09-18T19:11:28Z</dcterms:modified>
</cp:coreProperties>
</file>