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Шаблон!$A$1:$AT$26</definedName>
  </definedNames>
  <calcPr calcId="124519"/>
</workbook>
</file>

<file path=xl/calcChain.xml><?xml version="1.0" encoding="utf-8"?>
<calcChain xmlns="http://schemas.openxmlformats.org/spreadsheetml/2006/main">
  <c r="M20" i="2"/>
  <c r="AS20"/>
  <c r="AW22"/>
  <c r="C9"/>
  <c r="C11"/>
  <c r="C8"/>
  <c r="K20"/>
  <c r="L20"/>
  <c r="N20"/>
  <c r="O20"/>
  <c r="P20"/>
  <c r="Q20"/>
  <c r="S20"/>
  <c r="T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K18"/>
  <c r="K19"/>
  <c r="L18"/>
  <c r="L19"/>
  <c r="L21"/>
  <c r="M18"/>
  <c r="M19"/>
  <c r="M21"/>
  <c r="N18"/>
  <c r="N19"/>
  <c r="N21"/>
  <c r="O18"/>
  <c r="O19"/>
  <c r="O21"/>
  <c r="P18"/>
  <c r="P19"/>
  <c r="Q18"/>
  <c r="Q19"/>
  <c r="Q21"/>
  <c r="R18"/>
  <c r="R19"/>
  <c r="R21"/>
  <c r="S18"/>
  <c r="S19"/>
  <c r="S21"/>
  <c r="T18"/>
  <c r="T19"/>
  <c r="T21"/>
  <c r="U18"/>
  <c r="U19"/>
  <c r="U21"/>
  <c r="V18"/>
  <c r="V19"/>
  <c r="W18"/>
  <c r="W19"/>
  <c r="X18"/>
  <c r="X19"/>
  <c r="Y18"/>
  <c r="Y19"/>
  <c r="Y21"/>
  <c r="Z18"/>
  <c r="Z19"/>
  <c r="AA18"/>
  <c r="AA19"/>
  <c r="AA21"/>
  <c r="AB18"/>
  <c r="AB19"/>
  <c r="AC18"/>
  <c r="AC19"/>
  <c r="AC21"/>
  <c r="AD18"/>
  <c r="AD19"/>
  <c r="AD21"/>
  <c r="AE18"/>
  <c r="AE19"/>
  <c r="AE21"/>
  <c r="AF18"/>
  <c r="AF19"/>
  <c r="AF21"/>
  <c r="AG18"/>
  <c r="AG19"/>
  <c r="AG21"/>
  <c r="AH18"/>
  <c r="AH19"/>
  <c r="AH21"/>
  <c r="AI18"/>
  <c r="AI19"/>
  <c r="AJ18"/>
  <c r="AJ19"/>
  <c r="AJ21"/>
  <c r="AK18"/>
  <c r="AK19"/>
  <c r="AK21"/>
  <c r="AL18"/>
  <c r="AL19"/>
  <c r="AL21"/>
  <c r="AM18"/>
  <c r="AM19"/>
  <c r="AN18"/>
  <c r="AN19"/>
  <c r="AN21"/>
  <c r="AO18"/>
  <c r="AO19"/>
  <c r="AP18"/>
  <c r="AP19"/>
  <c r="AP21"/>
  <c r="AQ18"/>
  <c r="AQ19"/>
  <c r="AR18"/>
  <c r="AR19"/>
  <c r="AS18"/>
  <c r="AS19"/>
  <c r="AR21"/>
  <c r="AQ21"/>
  <c r="AO21"/>
  <c r="AM21"/>
  <c r="K21"/>
  <c r="AI21"/>
  <c r="AB21"/>
  <c r="Z21"/>
  <c r="X21"/>
  <c r="V21"/>
  <c r="AS21"/>
  <c r="W21"/>
  <c r="P21"/>
  <c r="AT22"/>
</calcChain>
</file>

<file path=xl/sharedStrings.xml><?xml version="1.0" encoding="utf-8"?>
<sst xmlns="http://schemas.openxmlformats.org/spreadsheetml/2006/main" count="64" uniqueCount="60">
  <si>
    <t>Меню</t>
  </si>
  <si>
    <t>№</t>
  </si>
  <si>
    <t>ИТОГО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</si>
  <si>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</si>
  <si>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</si>
  <si>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</si>
  <si>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</si>
  <si>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</si>
  <si>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</si>
  <si>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</si>
  <si>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</si>
  <si>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</si>
  <si>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</si>
  <si>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булка</t>
  </si>
  <si>
    <t>картофель</t>
  </si>
  <si>
    <t>Меню  питания учащихся 1-4 классов МКОУ "Игалинская СОШ" Гумбетовского района  РД</t>
  </si>
  <si>
    <t>Цена (руб. за гр. или шт.)</t>
  </si>
  <si>
    <t>Наименование блюд</t>
  </si>
  <si>
    <t>молоко</t>
  </si>
  <si>
    <t>Хлеб</t>
  </si>
  <si>
    <t>лук</t>
  </si>
  <si>
    <t>гречка</t>
  </si>
  <si>
    <t>хлеб</t>
  </si>
  <si>
    <t>яблоки</t>
  </si>
  <si>
    <t>фарш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</si>
  <si>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</si>
  <si>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</si>
  <si>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</si>
  <si>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</si>
  <si>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</si>
  <si>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</si>
  <si>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</si>
  <si>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</si>
  <si>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</si>
  <si>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</si>
  <si>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</si>
  <si>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</si>
  <si>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</si>
  <si>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</si>
  <si>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</si>
  <si>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</si>
  <si>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</si>
  <si>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</si>
  <si>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</si>
  <si>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</si>
  <si>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</si>
  <si>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</si>
  <si>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Яйцо</t>
  </si>
  <si>
    <t>ВТОРНИК-1</t>
  </si>
  <si>
    <t>выход
блюда</t>
  </si>
  <si>
    <t>пищевая ценность</t>
  </si>
  <si>
    <t>Э.цен</t>
  </si>
  <si>
    <t>Вит
С</t>
  </si>
  <si>
    <t>Рец №</t>
  </si>
  <si>
    <t>Ж</t>
  </si>
  <si>
    <t>Б</t>
  </si>
  <si>
    <t>У</t>
  </si>
  <si>
    <t>Каша рисовая</t>
  </si>
  <si>
    <t>Йогурт</t>
  </si>
  <si>
    <t>на  12.09.2023</t>
  </si>
</sst>
</file>

<file path=xl/styles.xml><?xml version="1.0" encoding="utf-8"?>
<styleSheet xmlns="http://schemas.openxmlformats.org/spreadsheetml/2006/main">
  <numFmts count="1">
    <numFmt numFmtId="172" formatCode="0.0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4" fillId="0" borderId="3" xfId="0" applyNumberFormat="1" applyFont="1" applyBorder="1"/>
    <xf numFmtId="0" fontId="4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4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4" fillId="0" borderId="1" xfId="0" applyFont="1" applyBorder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5" fillId="4" borderId="0" xfId="0" applyFont="1" applyFill="1" applyBorder="1"/>
    <xf numFmtId="172" fontId="4" fillId="0" borderId="1" xfId="0" applyNumberFormat="1" applyFont="1" applyBorder="1"/>
    <xf numFmtId="2" fontId="4" fillId="0" borderId="1" xfId="0" applyNumberFormat="1" applyFont="1" applyBorder="1"/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29"/>
  <sheetViews>
    <sheetView tabSelected="1" view="pageBreakPreview" zoomScale="60" zoomScaleNormal="70" workbookViewId="0">
      <pane xSplit="9" ySplit="7" topLeftCell="J8" activePane="bottomRight" state="frozen"/>
      <selection pane="topRight" activeCell="D1" sqref="D1"/>
      <selection pane="bottomLeft" activeCell="A8" sqref="A8"/>
      <selection pane="bottomRight" activeCell="A3" sqref="A3:J3"/>
    </sheetView>
  </sheetViews>
  <sheetFormatPr defaultRowHeight="15"/>
  <cols>
    <col min="1" max="1" width="8.5703125" customWidth="1"/>
    <col min="2" max="2" width="32.28515625" customWidth="1"/>
    <col min="3" max="3" width="9" customWidth="1"/>
    <col min="4" max="4" width="8" customWidth="1"/>
    <col min="5" max="5" width="8.7109375" customWidth="1"/>
    <col min="6" max="6" width="8.42578125" customWidth="1"/>
    <col min="7" max="7" width="9.5703125" customWidth="1"/>
    <col min="8" max="8" width="8.28515625" customWidth="1"/>
    <col min="9" max="9" width="10.42578125" customWidth="1"/>
    <col min="10" max="10" width="6.28515625" customWidth="1"/>
    <col min="11" max="11" width="6.5703125" hidden="1" customWidth="1"/>
    <col min="12" max="12" width="10.140625" hidden="1" customWidth="1"/>
    <col min="13" max="13" width="10.7109375" customWidth="1"/>
    <col min="14" max="14" width="8.42578125" customWidth="1"/>
    <col min="15" max="18" width="7.85546875" hidden="1" customWidth="1"/>
    <col min="19" max="19" width="7.140625" hidden="1" customWidth="1"/>
    <col min="20" max="21" width="11.5703125" hidden="1" customWidth="1"/>
    <col min="22" max="22" width="10.28515625" customWidth="1"/>
    <col min="23" max="23" width="8.42578125" customWidth="1"/>
    <col min="24" max="24" width="8.5703125" customWidth="1"/>
    <col min="25" max="25" width="11.85546875" customWidth="1"/>
    <col min="26" max="26" width="9.140625" hidden="1" customWidth="1"/>
    <col min="27" max="27" width="11.28515625" customWidth="1"/>
    <col min="28" max="28" width="8.5703125" hidden="1" customWidth="1"/>
    <col min="29" max="31" width="8" hidden="1" customWidth="1"/>
    <col min="32" max="32" width="8.7109375" customWidth="1"/>
    <col min="33" max="33" width="6.7109375" hidden="1" customWidth="1"/>
    <col min="34" max="36" width="8.5703125" hidden="1" customWidth="1"/>
    <col min="37" max="37" width="7.140625" customWidth="1"/>
    <col min="38" max="38" width="8.42578125" hidden="1" customWidth="1"/>
    <col min="39" max="39" width="5" hidden="1" customWidth="1"/>
    <col min="40" max="40" width="7.7109375" hidden="1" customWidth="1"/>
    <col min="41" max="41" width="8" hidden="1" customWidth="1"/>
    <col min="42" max="42" width="6.5703125" hidden="1" customWidth="1"/>
    <col min="43" max="43" width="9.85546875" customWidth="1"/>
    <col min="44" max="44" width="7.85546875" hidden="1" customWidth="1"/>
    <col min="45" max="45" width="9.28515625" customWidth="1"/>
    <col min="46" max="46" width="11" customWidth="1"/>
  </cols>
  <sheetData>
    <row r="1" spans="1:65" ht="24.7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X1" s="52" t="s">
        <v>48</v>
      </c>
      <c r="Y1" s="52"/>
      <c r="Z1" s="52"/>
      <c r="AA1" s="52"/>
      <c r="AB1" s="52"/>
      <c r="AC1" s="52"/>
      <c r="AD1" s="52"/>
      <c r="AE1" s="52"/>
      <c r="AF1" s="52"/>
      <c r="AK1" s="55" t="s">
        <v>9</v>
      </c>
      <c r="AL1" s="56"/>
      <c r="AM1" s="56"/>
      <c r="AN1" s="56"/>
      <c r="AO1" s="56"/>
      <c r="AP1" s="56"/>
      <c r="AQ1" s="56"/>
      <c r="AR1" s="56"/>
      <c r="AS1" s="56"/>
      <c r="AT1" s="56"/>
    </row>
    <row r="2" spans="1:65" ht="29.25" customHeight="1">
      <c r="A2" s="54" t="s">
        <v>15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K2" s="56"/>
      <c r="AL2" s="56"/>
      <c r="AM2" s="56"/>
      <c r="AN2" s="56"/>
      <c r="AO2" s="56"/>
      <c r="AP2" s="56"/>
      <c r="AQ2" s="56"/>
      <c r="AR2" s="56"/>
      <c r="AS2" s="56"/>
      <c r="AT2" s="56"/>
    </row>
    <row r="3" spans="1:65" ht="30.75" customHeight="1">
      <c r="A3" s="48" t="s">
        <v>59</v>
      </c>
      <c r="B3" s="48"/>
      <c r="C3" s="48"/>
      <c r="D3" s="48"/>
      <c r="E3" s="48"/>
      <c r="F3" s="48"/>
      <c r="G3" s="48"/>
      <c r="H3" s="48"/>
      <c r="I3" s="48"/>
      <c r="J3" s="48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0"/>
      <c r="X3" s="11"/>
      <c r="Y3" s="11"/>
      <c r="Z3" s="11"/>
      <c r="AA3" s="11"/>
      <c r="AB3" s="11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</row>
    <row r="4" spans="1:65" ht="33" customHeight="1">
      <c r="A4" s="49" t="s">
        <v>6</v>
      </c>
      <c r="B4" s="49"/>
      <c r="C4" s="25"/>
      <c r="D4" s="25"/>
      <c r="E4" s="25"/>
      <c r="F4" s="25"/>
      <c r="G4" s="25"/>
      <c r="H4" s="49">
        <v>136</v>
      </c>
      <c r="I4" s="49"/>
      <c r="J4" s="25"/>
      <c r="K4" s="2"/>
      <c r="L4" s="2"/>
      <c r="M4" s="2"/>
      <c r="N4" s="2"/>
      <c r="O4" s="2"/>
      <c r="P4" s="2"/>
      <c r="Q4" s="2"/>
      <c r="R4" s="2"/>
      <c r="S4" s="2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</row>
    <row r="5" spans="1:65" ht="29.25" customHeight="1">
      <c r="A5" s="50" t="s">
        <v>0</v>
      </c>
      <c r="B5" s="50"/>
      <c r="C5" s="32"/>
      <c r="D5" s="53" t="s">
        <v>50</v>
      </c>
      <c r="E5" s="45"/>
      <c r="F5" s="46"/>
      <c r="G5" s="32"/>
      <c r="H5" s="32"/>
      <c r="I5" s="14"/>
      <c r="J5" s="36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</row>
    <row r="6" spans="1:65" ht="38.25" customHeight="1">
      <c r="A6" s="50"/>
      <c r="B6" s="50"/>
      <c r="C6" s="34" t="s">
        <v>49</v>
      </c>
      <c r="D6" s="33" t="s">
        <v>55</v>
      </c>
      <c r="E6" s="33" t="s">
        <v>54</v>
      </c>
      <c r="F6" s="33" t="s">
        <v>56</v>
      </c>
      <c r="G6" s="33" t="s">
        <v>51</v>
      </c>
      <c r="H6" s="34" t="s">
        <v>52</v>
      </c>
      <c r="I6" s="15" t="s">
        <v>53</v>
      </c>
      <c r="J6" s="37"/>
      <c r="K6" s="1" t="s">
        <v>13</v>
      </c>
      <c r="L6" s="1" t="s">
        <v>30</v>
      </c>
      <c r="M6" s="18" t="s">
        <v>58</v>
      </c>
      <c r="N6" s="18" t="s">
        <v>40</v>
      </c>
      <c r="O6" s="1" t="s">
        <v>21</v>
      </c>
      <c r="P6" s="1" t="s">
        <v>35</v>
      </c>
      <c r="Q6" s="1" t="s">
        <v>36</v>
      </c>
      <c r="R6" s="1" t="s">
        <v>37</v>
      </c>
      <c r="S6" s="1" t="s">
        <v>12</v>
      </c>
      <c r="T6" s="1" t="s">
        <v>14</v>
      </c>
      <c r="U6" s="27" t="s">
        <v>38</v>
      </c>
      <c r="V6" s="18" t="s">
        <v>25</v>
      </c>
      <c r="W6" s="1" t="s">
        <v>18</v>
      </c>
      <c r="X6" s="1" t="s">
        <v>20</v>
      </c>
      <c r="Y6" s="18" t="s">
        <v>39</v>
      </c>
      <c r="Z6" s="18" t="s">
        <v>31</v>
      </c>
      <c r="AA6" s="18" t="s">
        <v>32</v>
      </c>
      <c r="AB6" s="1" t="s">
        <v>18</v>
      </c>
      <c r="AC6" s="1" t="s">
        <v>25</v>
      </c>
      <c r="AD6" s="1" t="s">
        <v>40</v>
      </c>
      <c r="AE6" s="1" t="s">
        <v>29</v>
      </c>
      <c r="AF6" s="1" t="s">
        <v>26</v>
      </c>
      <c r="AG6" s="1" t="s">
        <v>41</v>
      </c>
      <c r="AH6" s="18" t="s">
        <v>33</v>
      </c>
      <c r="AI6" s="18" t="s">
        <v>42</v>
      </c>
      <c r="AJ6" s="18" t="s">
        <v>43</v>
      </c>
      <c r="AK6" s="1" t="s">
        <v>11</v>
      </c>
      <c r="AL6" s="1" t="s">
        <v>27</v>
      </c>
      <c r="AM6" s="1" t="s">
        <v>10</v>
      </c>
      <c r="AN6" s="1" t="s">
        <v>44</v>
      </c>
      <c r="AO6" s="1" t="s">
        <v>45</v>
      </c>
      <c r="AP6" s="1" t="s">
        <v>24</v>
      </c>
      <c r="AQ6" s="1" t="s">
        <v>22</v>
      </c>
      <c r="AR6" s="1" t="s">
        <v>23</v>
      </c>
      <c r="AS6" s="1" t="s">
        <v>28</v>
      </c>
    </row>
    <row r="7" spans="1:65" ht="18.75">
      <c r="A7" s="3" t="s">
        <v>1</v>
      </c>
      <c r="B7" s="13" t="s">
        <v>17</v>
      </c>
      <c r="C7" s="26"/>
      <c r="D7" s="26"/>
      <c r="E7" s="26"/>
      <c r="F7" s="26"/>
      <c r="G7" s="26"/>
      <c r="H7" s="26"/>
      <c r="I7" s="26"/>
      <c r="J7" s="38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6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65" ht="23.25">
      <c r="A8" s="9">
        <v>1</v>
      </c>
      <c r="B8" s="30" t="s">
        <v>19</v>
      </c>
      <c r="C8" s="35">
        <f>SUM(K8:AS8)</f>
        <v>40</v>
      </c>
      <c r="D8" s="30">
        <v>2.7</v>
      </c>
      <c r="E8" s="30">
        <v>0</v>
      </c>
      <c r="F8" s="30">
        <v>19</v>
      </c>
      <c r="G8" s="30">
        <v>80</v>
      </c>
      <c r="H8" s="30">
        <v>0</v>
      </c>
      <c r="I8" s="6">
        <v>1</v>
      </c>
      <c r="J8" s="39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>
        <v>40</v>
      </c>
      <c r="AR8" s="24"/>
      <c r="AS8" s="24"/>
    </row>
    <row r="9" spans="1:65" ht="23.25">
      <c r="A9" s="9">
        <v>2</v>
      </c>
      <c r="B9" s="31" t="s">
        <v>46</v>
      </c>
      <c r="C9" s="35">
        <f>SUM(K9:AS9)</f>
        <v>91</v>
      </c>
      <c r="D9" s="31">
        <v>1</v>
      </c>
      <c r="E9" s="31">
        <v>5</v>
      </c>
      <c r="F9" s="31">
        <v>5</v>
      </c>
      <c r="G9" s="31">
        <v>112</v>
      </c>
      <c r="H9" s="31">
        <v>14</v>
      </c>
      <c r="I9" s="7">
        <v>20</v>
      </c>
      <c r="J9" s="40"/>
      <c r="K9" s="24"/>
      <c r="L9" s="24"/>
      <c r="M9" s="24"/>
      <c r="N9" s="24">
        <v>40</v>
      </c>
      <c r="O9" s="24"/>
      <c r="P9" s="24"/>
      <c r="Q9" s="24"/>
      <c r="R9" s="24"/>
      <c r="S9" s="24"/>
      <c r="T9" s="24"/>
      <c r="U9" s="24"/>
      <c r="V9" s="24">
        <v>40</v>
      </c>
      <c r="W9" s="24"/>
      <c r="X9" s="24">
        <v>5</v>
      </c>
      <c r="Y9" s="24">
        <v>3</v>
      </c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>
        <v>3</v>
      </c>
      <c r="AL9" s="24"/>
      <c r="AM9" s="24"/>
      <c r="AN9" s="24"/>
      <c r="AO9" s="24"/>
      <c r="AP9" s="24"/>
      <c r="AQ9" s="24"/>
      <c r="AR9" s="24"/>
      <c r="AS9" s="24"/>
    </row>
    <row r="10" spans="1:65" ht="23.25">
      <c r="A10" s="29">
        <v>3</v>
      </c>
      <c r="B10" s="31" t="s">
        <v>47</v>
      </c>
      <c r="C10" s="35">
        <v>40</v>
      </c>
      <c r="D10" s="31">
        <v>5</v>
      </c>
      <c r="E10" s="31">
        <v>5</v>
      </c>
      <c r="F10" s="31">
        <v>0</v>
      </c>
      <c r="G10" s="31">
        <v>63</v>
      </c>
      <c r="H10" s="31">
        <v>0</v>
      </c>
      <c r="I10" s="7">
        <v>213</v>
      </c>
      <c r="J10" s="40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>
        <v>1</v>
      </c>
    </row>
    <row r="11" spans="1:65" ht="23.25">
      <c r="A11" s="9">
        <v>3</v>
      </c>
      <c r="B11" s="30" t="s">
        <v>57</v>
      </c>
      <c r="C11" s="35">
        <f>SUM(K11:AS11)</f>
        <v>99.62</v>
      </c>
      <c r="D11" s="30">
        <v>9</v>
      </c>
      <c r="E11" s="30">
        <v>1</v>
      </c>
      <c r="F11" s="30">
        <v>43</v>
      </c>
      <c r="G11" s="30">
        <v>227</v>
      </c>
      <c r="H11" s="30">
        <v>28</v>
      </c>
      <c r="I11" s="6">
        <v>177</v>
      </c>
      <c r="J11" s="39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>
        <v>15</v>
      </c>
      <c r="X11" s="24"/>
      <c r="Y11" s="24"/>
      <c r="Z11" s="24"/>
      <c r="AA11" s="44">
        <v>11.62</v>
      </c>
      <c r="AB11" s="24"/>
      <c r="AC11" s="24"/>
      <c r="AD11" s="24"/>
      <c r="AE11" s="24"/>
      <c r="AF11" s="43">
        <v>70</v>
      </c>
      <c r="AG11" s="24"/>
      <c r="AH11" s="24"/>
      <c r="AI11" s="24"/>
      <c r="AJ11" s="24"/>
      <c r="AK11" s="24">
        <v>3</v>
      </c>
      <c r="AL11" s="24"/>
      <c r="AM11" s="24"/>
      <c r="AN11" s="24"/>
      <c r="AO11" s="24"/>
      <c r="AP11" s="24"/>
      <c r="AQ11" s="24"/>
      <c r="AR11" s="24"/>
      <c r="AS11" s="24"/>
    </row>
    <row r="12" spans="1:65" ht="23.25">
      <c r="A12" s="29">
        <v>7</v>
      </c>
      <c r="B12" s="4" t="s">
        <v>58</v>
      </c>
      <c r="C12" s="4">
        <v>25</v>
      </c>
      <c r="D12" s="4">
        <v>3.5</v>
      </c>
      <c r="E12" s="4">
        <v>4.5</v>
      </c>
      <c r="F12" s="4">
        <v>6.3</v>
      </c>
      <c r="G12" s="4">
        <v>75</v>
      </c>
      <c r="H12" s="4">
        <v>0</v>
      </c>
      <c r="I12" s="3">
        <v>126</v>
      </c>
      <c r="J12" s="41"/>
      <c r="K12" s="24"/>
      <c r="L12" s="24"/>
      <c r="M12" s="24">
        <v>1</v>
      </c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</row>
    <row r="13" spans="1:65" ht="23.25">
      <c r="A13" s="29">
        <v>8</v>
      </c>
      <c r="B13" s="4"/>
      <c r="C13" s="4"/>
      <c r="D13" s="4"/>
      <c r="E13" s="4"/>
      <c r="F13" s="4"/>
      <c r="G13" s="4"/>
      <c r="H13" s="4"/>
      <c r="I13" s="3"/>
      <c r="J13" s="41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</row>
    <row r="14" spans="1:65" ht="23.25">
      <c r="A14" s="29">
        <v>9</v>
      </c>
      <c r="B14" s="4"/>
      <c r="C14" s="4"/>
      <c r="D14" s="4"/>
      <c r="E14" s="4"/>
      <c r="F14" s="4"/>
      <c r="G14" s="4"/>
      <c r="H14" s="4"/>
      <c r="I14" s="3"/>
      <c r="J14" s="41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</row>
    <row r="15" spans="1:65" ht="23.25">
      <c r="A15" s="29">
        <v>10</v>
      </c>
      <c r="B15" s="4"/>
      <c r="C15" s="4"/>
      <c r="D15" s="4"/>
      <c r="E15" s="4"/>
      <c r="F15" s="4"/>
      <c r="G15" s="4"/>
      <c r="H15" s="4"/>
      <c r="I15" s="3"/>
      <c r="J15" s="41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</row>
    <row r="16" spans="1:65" ht="23.25">
      <c r="A16" s="29">
        <v>11</v>
      </c>
      <c r="B16" s="4"/>
      <c r="C16" s="4"/>
      <c r="D16" s="4"/>
      <c r="E16" s="4"/>
      <c r="F16" s="4"/>
      <c r="G16" s="4"/>
      <c r="H16" s="4"/>
      <c r="I16" s="3"/>
      <c r="J16" s="41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</row>
    <row r="17" spans="1:49" ht="24.95" customHeight="1">
      <c r="A17" s="29">
        <v>12</v>
      </c>
      <c r="B17" s="4"/>
      <c r="C17" s="4"/>
      <c r="D17" s="4"/>
      <c r="E17" s="4"/>
      <c r="F17" s="4"/>
      <c r="G17" s="4"/>
      <c r="H17" s="4"/>
      <c r="I17" s="3"/>
      <c r="J17" s="41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</row>
    <row r="18" spans="1:49" ht="24.95" customHeight="1">
      <c r="A18" s="3"/>
      <c r="B18" s="3" t="s">
        <v>7</v>
      </c>
      <c r="C18" s="3"/>
      <c r="D18" s="3"/>
      <c r="E18" s="3"/>
      <c r="F18" s="3"/>
      <c r="G18" s="3"/>
      <c r="H18" s="3"/>
      <c r="I18" s="3"/>
      <c r="J18" s="41"/>
      <c r="K18" s="3">
        <f t="shared" ref="K18:AS18" si="0">SUM(K8:K17)</f>
        <v>0</v>
      </c>
      <c r="L18" s="3">
        <f t="shared" si="0"/>
        <v>0</v>
      </c>
      <c r="M18" s="3">
        <f t="shared" si="0"/>
        <v>1</v>
      </c>
      <c r="N18" s="3">
        <f t="shared" si="0"/>
        <v>40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0</v>
      </c>
      <c r="S18" s="3">
        <f t="shared" si="0"/>
        <v>0</v>
      </c>
      <c r="T18" s="3">
        <f t="shared" si="0"/>
        <v>0</v>
      </c>
      <c r="U18" s="3">
        <f t="shared" si="0"/>
        <v>0</v>
      </c>
      <c r="V18" s="3">
        <f t="shared" si="0"/>
        <v>40</v>
      </c>
      <c r="W18" s="3">
        <f t="shared" si="0"/>
        <v>15</v>
      </c>
      <c r="X18" s="3">
        <f t="shared" si="0"/>
        <v>5</v>
      </c>
      <c r="Y18" s="3">
        <f t="shared" si="0"/>
        <v>3</v>
      </c>
      <c r="Z18" s="3">
        <f t="shared" si="0"/>
        <v>0</v>
      </c>
      <c r="AA18" s="3">
        <f t="shared" si="0"/>
        <v>11.62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">
        <f t="shared" si="0"/>
        <v>0</v>
      </c>
      <c r="AF18" s="3">
        <f t="shared" si="0"/>
        <v>70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0</v>
      </c>
      <c r="AK18" s="3">
        <f t="shared" si="0"/>
        <v>6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">
        <f t="shared" si="0"/>
        <v>0</v>
      </c>
      <c r="AQ18" s="3">
        <f t="shared" si="0"/>
        <v>40</v>
      </c>
      <c r="AR18" s="3">
        <f t="shared" si="0"/>
        <v>0</v>
      </c>
      <c r="AS18" s="3">
        <f t="shared" si="0"/>
        <v>1</v>
      </c>
    </row>
    <row r="19" spans="1:49" ht="24.95" customHeight="1">
      <c r="A19" s="3"/>
      <c r="B19" s="5" t="s">
        <v>8</v>
      </c>
      <c r="C19" s="5"/>
      <c r="D19" s="5"/>
      <c r="E19" s="5"/>
      <c r="F19" s="5"/>
      <c r="G19" s="5"/>
      <c r="H19" s="5"/>
      <c r="I19" s="5"/>
      <c r="J19" s="41"/>
      <c r="K19" s="3">
        <f t="shared" ref="K19:AS19" si="1">$H$4*K18</f>
        <v>0</v>
      </c>
      <c r="L19" s="3">
        <f t="shared" si="1"/>
        <v>0</v>
      </c>
      <c r="M19" s="3">
        <f t="shared" si="1"/>
        <v>136</v>
      </c>
      <c r="N19" s="3">
        <f t="shared" si="1"/>
        <v>5440</v>
      </c>
      <c r="O19" s="3">
        <f t="shared" si="1"/>
        <v>0</v>
      </c>
      <c r="P19" s="3">
        <f t="shared" si="1"/>
        <v>0</v>
      </c>
      <c r="Q19" s="3">
        <f t="shared" si="1"/>
        <v>0</v>
      </c>
      <c r="R19" s="3">
        <f t="shared" si="1"/>
        <v>0</v>
      </c>
      <c r="S19" s="3">
        <f t="shared" si="1"/>
        <v>0</v>
      </c>
      <c r="T19" s="3">
        <f t="shared" si="1"/>
        <v>0</v>
      </c>
      <c r="U19" s="3">
        <f t="shared" si="1"/>
        <v>0</v>
      </c>
      <c r="V19" s="3">
        <f t="shared" si="1"/>
        <v>5440</v>
      </c>
      <c r="W19" s="3">
        <f t="shared" si="1"/>
        <v>2040</v>
      </c>
      <c r="X19" s="3">
        <f t="shared" si="1"/>
        <v>680</v>
      </c>
      <c r="Y19" s="3">
        <f t="shared" si="1"/>
        <v>408</v>
      </c>
      <c r="Z19" s="3">
        <f t="shared" si="1"/>
        <v>0</v>
      </c>
      <c r="AA19" s="3">
        <f t="shared" si="1"/>
        <v>1580.32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0</v>
      </c>
      <c r="AF19" s="3">
        <f t="shared" si="1"/>
        <v>9520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0</v>
      </c>
      <c r="AK19" s="3">
        <f t="shared" si="1"/>
        <v>816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">
        <f t="shared" si="1"/>
        <v>0</v>
      </c>
      <c r="AQ19" s="3">
        <f t="shared" si="1"/>
        <v>5440</v>
      </c>
      <c r="AR19" s="3">
        <f t="shared" si="1"/>
        <v>0</v>
      </c>
      <c r="AS19" s="3">
        <f t="shared" si="1"/>
        <v>136</v>
      </c>
    </row>
    <row r="20" spans="1:49" ht="24.95" customHeight="1">
      <c r="A20" s="3"/>
      <c r="B20" s="5" t="s">
        <v>16</v>
      </c>
      <c r="C20" s="5"/>
      <c r="D20" s="5"/>
      <c r="E20" s="5"/>
      <c r="F20" s="5"/>
      <c r="G20" s="5"/>
      <c r="H20" s="5"/>
      <c r="I20" s="5"/>
      <c r="J20" s="41"/>
      <c r="K20" s="1">
        <f t="shared" ref="K20:AR20" si="2">K23/1000</f>
        <v>0</v>
      </c>
      <c r="L20" s="1">
        <f t="shared" si="2"/>
        <v>0</v>
      </c>
      <c r="M20" s="1">
        <f>M23</f>
        <v>33</v>
      </c>
      <c r="N20" s="1">
        <f t="shared" si="2"/>
        <v>9.5000000000000001E-2</v>
      </c>
      <c r="O20" s="1">
        <f t="shared" si="2"/>
        <v>0.08</v>
      </c>
      <c r="P20" s="1">
        <f t="shared" si="2"/>
        <v>0.13</v>
      </c>
      <c r="Q20" s="1">
        <f t="shared" si="2"/>
        <v>0</v>
      </c>
      <c r="R20" s="1">
        <v>16</v>
      </c>
      <c r="S20" s="1">
        <f t="shared" si="2"/>
        <v>0.6</v>
      </c>
      <c r="T20" s="1">
        <f t="shared" si="2"/>
        <v>0.04</v>
      </c>
      <c r="U20" s="1">
        <v>9</v>
      </c>
      <c r="V20" s="1">
        <f t="shared" si="2"/>
        <v>0.09</v>
      </c>
      <c r="W20" s="1">
        <f t="shared" si="2"/>
        <v>0.105</v>
      </c>
      <c r="X20" s="1">
        <f t="shared" si="2"/>
        <v>0.02</v>
      </c>
      <c r="Y20" s="1">
        <f t="shared" si="2"/>
        <v>0.36</v>
      </c>
      <c r="Z20" s="1">
        <f t="shared" si="2"/>
        <v>0.13</v>
      </c>
      <c r="AA20" s="1">
        <f t="shared" si="2"/>
        <v>0.8</v>
      </c>
      <c r="AB20" s="1">
        <f t="shared" si="2"/>
        <v>8.5000000000000006E-2</v>
      </c>
      <c r="AC20" s="1">
        <f t="shared" si="2"/>
        <v>0</v>
      </c>
      <c r="AD20" s="1">
        <f t="shared" si="2"/>
        <v>0</v>
      </c>
      <c r="AE20" s="1">
        <f t="shared" si="2"/>
        <v>0</v>
      </c>
      <c r="AF20" s="1">
        <f t="shared" si="2"/>
        <v>0.12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f t="shared" si="2"/>
        <v>0</v>
      </c>
      <c r="AK20" s="1">
        <f t="shared" si="2"/>
        <v>2.5000000000000001E-2</v>
      </c>
      <c r="AL20" s="1">
        <f t="shared" si="2"/>
        <v>0.42</v>
      </c>
      <c r="AM20" s="1">
        <f t="shared" si="2"/>
        <v>0.37</v>
      </c>
      <c r="AN20" s="1">
        <f t="shared" si="2"/>
        <v>0</v>
      </c>
      <c r="AO20" s="1">
        <f t="shared" si="2"/>
        <v>0.14000000000000001</v>
      </c>
      <c r="AP20" s="1">
        <f t="shared" si="2"/>
        <v>0.45</v>
      </c>
      <c r="AQ20" s="1">
        <f t="shared" si="2"/>
        <v>0.05</v>
      </c>
      <c r="AR20" s="1">
        <f t="shared" si="2"/>
        <v>8.5000000000000006E-2</v>
      </c>
      <c r="AS20" s="1">
        <f>AS23</f>
        <v>8</v>
      </c>
    </row>
    <row r="21" spans="1:49" ht="24.95" customHeight="1">
      <c r="A21" s="3"/>
      <c r="B21" s="5" t="s">
        <v>4</v>
      </c>
      <c r="C21" s="5"/>
      <c r="D21" s="5"/>
      <c r="E21" s="5"/>
      <c r="F21" s="5"/>
      <c r="G21" s="5"/>
      <c r="H21" s="5"/>
      <c r="I21" s="5"/>
      <c r="J21" s="41"/>
      <c r="K21" s="5">
        <f t="shared" ref="K21:AS21" si="3">K19*K20</f>
        <v>0</v>
      </c>
      <c r="L21" s="5">
        <f t="shared" si="3"/>
        <v>0</v>
      </c>
      <c r="M21" s="5">
        <f t="shared" si="3"/>
        <v>4488</v>
      </c>
      <c r="N21" s="5">
        <f t="shared" si="3"/>
        <v>516.79999999999995</v>
      </c>
      <c r="O21" s="5">
        <f t="shared" si="3"/>
        <v>0</v>
      </c>
      <c r="P21" s="5">
        <f t="shared" si="3"/>
        <v>0</v>
      </c>
      <c r="Q21" s="5">
        <f t="shared" si="3"/>
        <v>0</v>
      </c>
      <c r="R21" s="5">
        <f t="shared" si="3"/>
        <v>0</v>
      </c>
      <c r="S21" s="5">
        <f t="shared" si="3"/>
        <v>0</v>
      </c>
      <c r="T21" s="5">
        <f t="shared" si="3"/>
        <v>0</v>
      </c>
      <c r="U21" s="5">
        <f t="shared" si="3"/>
        <v>0</v>
      </c>
      <c r="V21" s="5">
        <f t="shared" si="3"/>
        <v>489.59999999999997</v>
      </c>
      <c r="W21" s="5">
        <f t="shared" si="3"/>
        <v>214.2</v>
      </c>
      <c r="X21" s="5">
        <f t="shared" si="3"/>
        <v>13.6</v>
      </c>
      <c r="Y21" s="5">
        <f t="shared" si="3"/>
        <v>146.88</v>
      </c>
      <c r="Z21" s="5">
        <f t="shared" si="3"/>
        <v>0</v>
      </c>
      <c r="AA21" s="5">
        <f t="shared" si="3"/>
        <v>1264.2560000000001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0</v>
      </c>
      <c r="AF21" s="5">
        <f t="shared" si="3"/>
        <v>1142.3999999999999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5">
        <f t="shared" si="3"/>
        <v>0</v>
      </c>
      <c r="AK21" s="5">
        <f t="shared" si="3"/>
        <v>20.400000000000002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5">
        <f t="shared" si="3"/>
        <v>0</v>
      </c>
      <c r="AQ21" s="5">
        <f t="shared" si="3"/>
        <v>272</v>
      </c>
      <c r="AR21" s="5">
        <f t="shared" si="3"/>
        <v>0</v>
      </c>
      <c r="AS21" s="5">
        <f t="shared" si="3"/>
        <v>1088</v>
      </c>
    </row>
    <row r="22" spans="1:49" ht="38.25" customHeight="1">
      <c r="A22" s="3"/>
      <c r="B22" s="3" t="s">
        <v>2</v>
      </c>
      <c r="C22" s="3"/>
      <c r="D22" s="3"/>
      <c r="E22" s="3"/>
      <c r="F22" s="3"/>
      <c r="G22" s="3"/>
      <c r="H22" s="3"/>
      <c r="I22" s="3"/>
      <c r="J22" s="41"/>
      <c r="K22" s="3"/>
      <c r="L22" s="3"/>
      <c r="M22" s="3"/>
      <c r="N22" s="3"/>
      <c r="O22" s="3"/>
      <c r="P22" s="3"/>
      <c r="Q22" s="3"/>
      <c r="R22" s="3"/>
      <c r="S22" s="4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6"/>
      <c r="AH22" s="17"/>
      <c r="AI22" s="17"/>
      <c r="AJ22" s="17"/>
      <c r="AK22" s="1"/>
      <c r="AL22" s="1"/>
      <c r="AM22" s="1"/>
      <c r="AN22" s="1"/>
      <c r="AO22" s="1"/>
      <c r="AP22" s="1"/>
      <c r="AQ22" s="1"/>
      <c r="AR22" s="1"/>
      <c r="AS22" s="1"/>
      <c r="AT22" s="16">
        <f>SUM(K21:AS21)</f>
        <v>9656.1360000000004</v>
      </c>
      <c r="AW22" s="2">
        <f>H4*71</f>
        <v>9656</v>
      </c>
    </row>
    <row r="23" spans="1:49" ht="42.75" customHeight="1">
      <c r="A23" s="19"/>
      <c r="B23" s="19" t="s">
        <v>34</v>
      </c>
      <c r="C23" s="19"/>
      <c r="D23" s="19"/>
      <c r="E23" s="19"/>
      <c r="F23" s="19"/>
      <c r="G23" s="19"/>
      <c r="H23" s="19"/>
      <c r="I23" s="19"/>
      <c r="J23" s="19"/>
      <c r="K23" s="21"/>
      <c r="L23" s="21"/>
      <c r="M23" s="42">
        <v>33</v>
      </c>
      <c r="N23" s="42">
        <v>95</v>
      </c>
      <c r="O23" s="21">
        <v>80</v>
      </c>
      <c r="P23" s="21">
        <v>130</v>
      </c>
      <c r="Q23" s="21"/>
      <c r="R23" s="28">
        <v>16</v>
      </c>
      <c r="S23" s="21">
        <v>600</v>
      </c>
      <c r="T23" s="21">
        <v>40</v>
      </c>
      <c r="U23" s="23">
        <v>380</v>
      </c>
      <c r="V23" s="42">
        <v>90</v>
      </c>
      <c r="W23" s="42">
        <v>105</v>
      </c>
      <c r="X23" s="42">
        <v>20</v>
      </c>
      <c r="Y23" s="42">
        <v>360</v>
      </c>
      <c r="Z23" s="21">
        <v>130</v>
      </c>
      <c r="AA23" s="42">
        <v>800</v>
      </c>
      <c r="AB23" s="21">
        <v>85</v>
      </c>
      <c r="AC23" s="21"/>
      <c r="AD23" s="21"/>
      <c r="AE23" s="21"/>
      <c r="AF23" s="42">
        <v>120</v>
      </c>
      <c r="AG23" s="22"/>
      <c r="AH23" s="23"/>
      <c r="AI23" s="23"/>
      <c r="AJ23" s="23"/>
      <c r="AK23" s="42">
        <v>25</v>
      </c>
      <c r="AL23" s="21">
        <v>420</v>
      </c>
      <c r="AM23" s="21">
        <v>370</v>
      </c>
      <c r="AN23" s="21"/>
      <c r="AO23" s="21">
        <v>140</v>
      </c>
      <c r="AP23" s="21">
        <v>450</v>
      </c>
      <c r="AQ23" s="42">
        <v>50</v>
      </c>
      <c r="AR23" s="21">
        <v>85</v>
      </c>
      <c r="AS23" s="42">
        <v>8</v>
      </c>
      <c r="AT23" s="20"/>
    </row>
    <row r="24" spans="1:49" ht="39" customHeight="1">
      <c r="A24" s="2"/>
      <c r="B24" s="2" t="s">
        <v>3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49" ht="18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49" ht="18.75">
      <c r="A26" s="2"/>
      <c r="B26" s="2" t="s">
        <v>5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9" spans="1:49" ht="21">
      <c r="X29" s="8"/>
      <c r="Y29" s="8"/>
      <c r="Z29" s="8"/>
      <c r="AA29" s="8"/>
      <c r="AB29" s="8"/>
    </row>
  </sheetData>
  <mergeCells count="11">
    <mergeCell ref="X1:AF1"/>
    <mergeCell ref="D5:F5"/>
    <mergeCell ref="H4:I4"/>
    <mergeCell ref="A2:AF2"/>
    <mergeCell ref="AK1:AT2"/>
    <mergeCell ref="K7:AB7"/>
    <mergeCell ref="BB3:BM4"/>
    <mergeCell ref="A3:J3"/>
    <mergeCell ref="A4:B4"/>
    <mergeCell ref="A5:B6"/>
    <mergeCell ref="K5:AS5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2023-09-18T19:12:07Z</dcterms:modified>
</cp:coreProperties>
</file>