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3245" windowHeight="9165"/>
  </bookViews>
  <sheets>
    <sheet name="Шаблон" sheetId="2" r:id="rId1"/>
  </sheets>
  <definedNames>
    <definedName name="_xlnm.Print_Area" localSheetId="0">Шаблон!$A$1:$AY$28</definedName>
  </definedNames>
  <calcPr calcId="124519"/>
</workbook>
</file>

<file path=xl/calcChain.xml><?xml version="1.0" encoding="utf-8"?>
<calcChain xmlns="http://schemas.openxmlformats.org/spreadsheetml/2006/main">
  <c r="U22" i="2"/>
  <c r="V22"/>
  <c r="C9"/>
  <c r="C10"/>
  <c r="C11"/>
  <c r="C8"/>
  <c r="BB24"/>
  <c r="AX22"/>
  <c r="L22"/>
  <c r="M22"/>
  <c r="N22"/>
  <c r="O22"/>
  <c r="P22"/>
  <c r="Q22"/>
  <c r="R22"/>
  <c r="S22"/>
  <c r="T22"/>
  <c r="W22"/>
  <c r="X22"/>
  <c r="Y22"/>
  <c r="Z22"/>
  <c r="AA22"/>
  <c r="AB22"/>
  <c r="AC22"/>
  <c r="AD22"/>
  <c r="AE22"/>
  <c r="AF22"/>
  <c r="AG22"/>
  <c r="AH22"/>
  <c r="AI22"/>
  <c r="AJ22"/>
  <c r="AK22"/>
  <c r="AL22"/>
  <c r="AM22"/>
  <c r="AN22"/>
  <c r="AO22"/>
  <c r="AP22"/>
  <c r="AQ22"/>
  <c r="AR22"/>
  <c r="AS22"/>
  <c r="AT22"/>
  <c r="AU22"/>
  <c r="AV22"/>
  <c r="AW22"/>
  <c r="L20"/>
  <c r="L21"/>
  <c r="M20"/>
  <c r="N20"/>
  <c r="O20"/>
  <c r="O21"/>
  <c r="O23" s="1"/>
  <c r="P20"/>
  <c r="P21" s="1"/>
  <c r="P23" s="1"/>
  <c r="Q20"/>
  <c r="R20"/>
  <c r="R21" s="1"/>
  <c r="R23" s="1"/>
  <c r="S20"/>
  <c r="S21"/>
  <c r="S23" s="1"/>
  <c r="T20"/>
  <c r="T21" s="1"/>
  <c r="T23" s="1"/>
  <c r="U20"/>
  <c r="U21" s="1"/>
  <c r="U23" s="1"/>
  <c r="V20"/>
  <c r="V21" s="1"/>
  <c r="V23" s="1"/>
  <c r="W20"/>
  <c r="W21" s="1"/>
  <c r="W23" s="1"/>
  <c r="X20"/>
  <c r="X21"/>
  <c r="X23" s="1"/>
  <c r="Y20"/>
  <c r="Y21" s="1"/>
  <c r="Y23" s="1"/>
  <c r="Z20"/>
  <c r="AA20"/>
  <c r="AB20"/>
  <c r="AB21"/>
  <c r="AB23" s="1"/>
  <c r="AC20"/>
  <c r="AC21" s="1"/>
  <c r="AC23" s="1"/>
  <c r="AD20"/>
  <c r="AD21"/>
  <c r="AD23" s="1"/>
  <c r="AE20"/>
  <c r="AE21" s="1"/>
  <c r="AE23" s="1"/>
  <c r="AF20"/>
  <c r="AF21"/>
  <c r="AF23" s="1"/>
  <c r="AG20"/>
  <c r="AG21" s="1"/>
  <c r="AG23" s="1"/>
  <c r="AH20"/>
  <c r="AH21"/>
  <c r="AH23" s="1"/>
  <c r="AI20"/>
  <c r="AI21" s="1"/>
  <c r="AI23" s="1"/>
  <c r="AJ20"/>
  <c r="AJ21"/>
  <c r="AJ23" s="1"/>
  <c r="AK20"/>
  <c r="AK21" s="1"/>
  <c r="AK23" s="1"/>
  <c r="AL20"/>
  <c r="AL21"/>
  <c r="AL23" s="1"/>
  <c r="AM20"/>
  <c r="AN20"/>
  <c r="AN21"/>
  <c r="AN23" s="1"/>
  <c r="AO20"/>
  <c r="AO21" s="1"/>
  <c r="AO23" s="1"/>
  <c r="AP20"/>
  <c r="AP21"/>
  <c r="AP23" s="1"/>
  <c r="AQ20"/>
  <c r="AQ21" s="1"/>
  <c r="AQ23" s="1"/>
  <c r="AR20"/>
  <c r="AR21" s="1"/>
  <c r="AR23" s="1"/>
  <c r="AS20"/>
  <c r="AS21"/>
  <c r="AS23" s="1"/>
  <c r="AT20"/>
  <c r="AU20"/>
  <c r="AU21" s="1"/>
  <c r="AU23" s="1"/>
  <c r="AV20"/>
  <c r="AV21" s="1"/>
  <c r="AV23" s="1"/>
  <c r="AW20"/>
  <c r="AW21"/>
  <c r="AX20"/>
  <c r="AX21"/>
  <c r="AX23" s="1"/>
  <c r="K22"/>
  <c r="K20"/>
  <c r="AT21"/>
  <c r="AT23" s="1"/>
  <c r="AM21"/>
  <c r="AM23" s="1"/>
  <c r="K21"/>
  <c r="K23"/>
  <c r="AA21"/>
  <c r="AA23" s="1"/>
  <c r="Q21"/>
  <c r="Q23"/>
  <c r="M21"/>
  <c r="M23"/>
  <c r="Z21"/>
  <c r="Z23"/>
  <c r="N21"/>
  <c r="N23" s="1"/>
  <c r="AW23"/>
  <c r="L23"/>
  <c r="AY24" l="1"/>
</calcChain>
</file>

<file path=xl/sharedStrings.xml><?xml version="1.0" encoding="utf-8"?>
<sst xmlns="http://schemas.openxmlformats.org/spreadsheetml/2006/main" count="72" uniqueCount="70">
  <si>
    <t>Меню</t>
  </si>
  <si>
    <t>№</t>
  </si>
  <si>
    <t>ИТОГО</t>
  </si>
  <si>
    <t>Наименование продуктов питания</t>
  </si>
  <si>
    <t>Выдал кладовщик: _____________________/Абдулахидов М.А./</t>
  </si>
  <si>
    <t>На сумму (руб)</t>
  </si>
  <si>
    <t>Приняла повар:_____________________/Малачилаева К.М./</t>
  </si>
  <si>
    <t>Количество довольствующихся</t>
  </si>
  <si>
    <t>Итого на человека (гр)</t>
  </si>
  <si>
    <t>На общее число (гр)</t>
  </si>
  <si>
    <t>Сыр</t>
  </si>
  <si>
    <t>соль</t>
  </si>
  <si>
    <t>какао</t>
  </si>
  <si>
    <t>сахар</t>
  </si>
  <si>
    <t>булка</t>
  </si>
  <si>
    <t>капуста</t>
  </si>
  <si>
    <t>картофель</t>
  </si>
  <si>
    <t>Меню  питания учащихся 1-4 классов МКОУ "Игалинская СОШ" Гумбетовского района  РД</t>
  </si>
  <si>
    <t>Количество продуктов питания на 1 человека в граммах</t>
  </si>
  <si>
    <t>Цена (руб. за гр. или шт.)</t>
  </si>
  <si>
    <t>Наименование блюд</t>
  </si>
  <si>
    <t>чай</t>
  </si>
  <si>
    <t>молоко</t>
  </si>
  <si>
    <t>Хлеб</t>
  </si>
  <si>
    <t>лук</t>
  </si>
  <si>
    <t>гречка</t>
  </si>
  <si>
    <t>хлеб</t>
  </si>
  <si>
    <t>яблоки</t>
  </si>
  <si>
    <t>морковь</t>
  </si>
  <si>
    <t>банан</t>
  </si>
  <si>
    <t>фарш</t>
  </si>
  <si>
    <t>Макароны</t>
  </si>
  <si>
    <t>огурцы</t>
  </si>
  <si>
    <t>рис</t>
  </si>
  <si>
    <t>яйцо</t>
  </si>
  <si>
    <t>Приправа</t>
  </si>
  <si>
    <t>виноград</t>
  </si>
  <si>
    <t>масло
 подсол.</t>
  </si>
  <si>
    <t>масло 
сливочное</t>
  </si>
  <si>
    <t>Сгущ.
молоко</t>
  </si>
  <si>
    <t>цена за кг</t>
  </si>
  <si>
    <t>груши</t>
  </si>
  <si>
    <t>изюм</t>
  </si>
  <si>
    <t>масло
оливковое</t>
  </si>
  <si>
    <t>помидоры</t>
  </si>
  <si>
    <t>свекла</t>
  </si>
  <si>
    <t>сметана</t>
  </si>
  <si>
    <t>сок</t>
  </si>
  <si>
    <t>творог</t>
  </si>
  <si>
    <t>фасоль</t>
  </si>
  <si>
    <t>Салат</t>
  </si>
  <si>
    <t>горох
(банка)</t>
  </si>
  <si>
    <t>кукуруза
(банки)</t>
  </si>
  <si>
    <t>Курица</t>
  </si>
  <si>
    <t>Утверждаю: руководитель ИСОШ
_________________/Магомедов С.М</t>
  </si>
  <si>
    <t>выход
блюда</t>
  </si>
  <si>
    <t>пищевая ценность</t>
  </si>
  <si>
    <t>Э.цен</t>
  </si>
  <si>
    <t>Вит
С</t>
  </si>
  <si>
    <t>Рец.№</t>
  </si>
  <si>
    <t>Б</t>
  </si>
  <si>
    <t>Ж</t>
  </si>
  <si>
    <t>У</t>
  </si>
  <si>
    <t>Суббота</t>
  </si>
  <si>
    <t>Банан</t>
  </si>
  <si>
    <t>Бана</t>
  </si>
  <si>
    <t>Чай с сахаром</t>
  </si>
  <si>
    <t>каша гречневая с мясом</t>
  </si>
  <si>
    <t>Говядина</t>
  </si>
  <si>
    <t>на   18.11.2023</t>
  </si>
</sst>
</file>

<file path=xl/styles.xml><?xml version="1.0" encoding="utf-8"?>
<styleSheet xmlns="http://schemas.openxmlformats.org/spreadsheetml/2006/main">
  <numFmts count="1">
    <numFmt numFmtId="164" formatCode="0.0"/>
  </numFmts>
  <fonts count="11">
    <font>
      <sz val="11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sz val="16"/>
      <color theme="1"/>
      <name val="Calibri"/>
      <family val="2"/>
      <charset val="204"/>
      <scheme val="minor"/>
    </font>
    <font>
      <sz val="18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sz val="12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b/>
      <sz val="18"/>
      <color theme="1"/>
      <name val="Calibri"/>
      <family val="2"/>
      <charset val="204"/>
      <scheme val="minor"/>
    </font>
    <font>
      <sz val="20"/>
      <color theme="1"/>
      <name val="Calibri"/>
      <family val="2"/>
      <charset val="204"/>
      <scheme val="minor"/>
    </font>
    <font>
      <b/>
      <sz val="20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92D05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62">
    <xf numFmtId="0" fontId="0" fillId="0" borderId="0" xfId="0"/>
    <xf numFmtId="0" fontId="0" fillId="0" borderId="1" xfId="0" applyBorder="1"/>
    <xf numFmtId="0" fontId="1" fillId="0" borderId="0" xfId="0" applyFont="1"/>
    <xf numFmtId="0" fontId="1" fillId="0" borderId="1" xfId="0" applyFont="1" applyBorder="1"/>
    <xf numFmtId="0" fontId="2" fillId="0" borderId="1" xfId="0" applyFont="1" applyBorder="1"/>
    <xf numFmtId="0" fontId="1" fillId="2" borderId="1" xfId="0" applyFont="1" applyFill="1" applyBorder="1"/>
    <xf numFmtId="0" fontId="1" fillId="0" borderId="1" xfId="0" applyFont="1" applyBorder="1" applyAlignment="1">
      <alignment wrapText="1"/>
    </xf>
    <xf numFmtId="0" fontId="2" fillId="0" borderId="0" xfId="0" applyFont="1"/>
    <xf numFmtId="1" fontId="3" fillId="0" borderId="1" xfId="0" applyNumberFormat="1" applyFont="1" applyBorder="1"/>
    <xf numFmtId="0" fontId="1" fillId="0" borderId="1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1" fillId="0" borderId="0" xfId="0" applyFont="1" applyAlignment="1"/>
    <xf numFmtId="0" fontId="4" fillId="0" borderId="1" xfId="0" applyFont="1" applyBorder="1" applyAlignment="1">
      <alignment horizontal="center"/>
    </xf>
    <xf numFmtId="1" fontId="3" fillId="0" borderId="2" xfId="0" applyNumberFormat="1" applyFont="1" applyBorder="1"/>
    <xf numFmtId="0" fontId="3" fillId="2" borderId="1" xfId="0" applyFont="1" applyFill="1" applyBorder="1"/>
    <xf numFmtId="0" fontId="0" fillId="0" borderId="1" xfId="0" applyBorder="1" applyAlignment="1">
      <alignment wrapText="1"/>
    </xf>
    <xf numFmtId="0" fontId="1" fillId="0" borderId="0" xfId="0" applyFont="1" applyBorder="1"/>
    <xf numFmtId="1" fontId="3" fillId="0" borderId="0" xfId="0" applyNumberFormat="1" applyFont="1" applyBorder="1"/>
    <xf numFmtId="0" fontId="5" fillId="0" borderId="0" xfId="0" applyFont="1" applyBorder="1"/>
    <xf numFmtId="0" fontId="5" fillId="0" borderId="0" xfId="0" applyFont="1" applyBorder="1" applyAlignment="1">
      <alignment wrapText="1"/>
    </xf>
    <xf numFmtId="0" fontId="5" fillId="2" borderId="0" xfId="0" applyFont="1" applyFill="1" applyBorder="1"/>
    <xf numFmtId="0" fontId="3" fillId="0" borderId="1" xfId="0" applyFont="1" applyBorder="1"/>
    <xf numFmtId="0" fontId="4" fillId="0" borderId="0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4" fillId="2" borderId="0" xfId="0" applyFont="1" applyFill="1" applyAlignment="1">
      <alignment horizontal="center"/>
    </xf>
    <xf numFmtId="0" fontId="1" fillId="2" borderId="1" xfId="0" applyFont="1" applyFill="1" applyBorder="1" applyAlignment="1">
      <alignment wrapText="1"/>
    </xf>
    <xf numFmtId="0" fontId="1" fillId="2" borderId="1" xfId="0" applyFont="1" applyFill="1" applyBorder="1" applyAlignment="1">
      <alignment vertical="center" wrapText="1"/>
    </xf>
    <xf numFmtId="0" fontId="5" fillId="0" borderId="0" xfId="0" applyFont="1" applyAlignment="1"/>
    <xf numFmtId="0" fontId="3" fillId="0" borderId="0" xfId="0" applyFont="1"/>
    <xf numFmtId="0" fontId="0" fillId="0" borderId="1" xfId="0" applyFont="1" applyBorder="1" applyAlignment="1">
      <alignment wrapText="1"/>
    </xf>
    <xf numFmtId="0" fontId="0" fillId="0" borderId="1" xfId="0" applyFont="1" applyBorder="1"/>
    <xf numFmtId="164" fontId="3" fillId="0" borderId="1" xfId="0" applyNumberFormat="1" applyFont="1" applyBorder="1"/>
    <xf numFmtId="0" fontId="2" fillId="2" borderId="1" xfId="0" applyFont="1" applyFill="1" applyBorder="1"/>
    <xf numFmtId="0" fontId="1" fillId="0" borderId="3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wrapText="1"/>
    </xf>
    <xf numFmtId="0" fontId="1" fillId="3" borderId="3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4" fillId="3" borderId="3" xfId="0" applyFont="1" applyFill="1" applyBorder="1" applyAlignment="1">
      <alignment horizontal="center"/>
    </xf>
    <xf numFmtId="0" fontId="1" fillId="3" borderId="1" xfId="0" applyFont="1" applyFill="1" applyBorder="1" applyAlignment="1">
      <alignment wrapText="1"/>
    </xf>
    <xf numFmtId="0" fontId="1" fillId="3" borderId="1" xfId="0" applyFont="1" applyFill="1" applyBorder="1" applyAlignment="1">
      <alignment vertical="center" wrapText="1"/>
    </xf>
    <xf numFmtId="0" fontId="1" fillId="3" borderId="1" xfId="0" applyFont="1" applyFill="1" applyBorder="1"/>
    <xf numFmtId="0" fontId="2" fillId="3" borderId="1" xfId="0" applyFont="1" applyFill="1" applyBorder="1"/>
    <xf numFmtId="0" fontId="6" fillId="4" borderId="0" xfId="0" applyFont="1" applyFill="1" applyBorder="1"/>
    <xf numFmtId="0" fontId="5" fillId="4" borderId="0" xfId="0" applyFont="1" applyFill="1" applyBorder="1"/>
    <xf numFmtId="1" fontId="5" fillId="4" borderId="0" xfId="0" applyNumberFormat="1" applyFont="1" applyFill="1" applyBorder="1"/>
    <xf numFmtId="0" fontId="5" fillId="4" borderId="0" xfId="0" applyFont="1" applyFill="1" applyBorder="1" applyAlignment="1">
      <alignment wrapText="1"/>
    </xf>
    <xf numFmtId="0" fontId="1" fillId="0" borderId="1" xfId="0" applyFont="1" applyBorder="1" applyAlignment="1">
      <alignment horizontal="center"/>
    </xf>
    <xf numFmtId="0" fontId="0" fillId="0" borderId="1" xfId="0" applyBorder="1" applyAlignment="1">
      <alignment horizontal="center" wrapText="1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8" fillId="0" borderId="0" xfId="0" applyFont="1" applyAlignment="1">
      <alignment horizontal="left"/>
    </xf>
    <xf numFmtId="0" fontId="4" fillId="0" borderId="5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9" fillId="0" borderId="3" xfId="0" applyFont="1" applyBorder="1" applyAlignment="1">
      <alignment horizontal="center"/>
    </xf>
    <xf numFmtId="0" fontId="9" fillId="0" borderId="4" xfId="0" applyFont="1" applyBorder="1" applyAlignment="1">
      <alignment horizontal="center"/>
    </xf>
    <xf numFmtId="0" fontId="10" fillId="0" borderId="0" xfId="0" applyFont="1" applyAlignment="1">
      <alignment horizontal="center"/>
    </xf>
    <xf numFmtId="0" fontId="2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top" wrapText="1"/>
    </xf>
    <xf numFmtId="0" fontId="7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BN31"/>
  <sheetViews>
    <sheetView tabSelected="1" view="pageBreakPreview" zoomScale="60" zoomScaleNormal="70" workbookViewId="0">
      <pane xSplit="10" ySplit="7" topLeftCell="N8" activePane="bottomRight" state="frozen"/>
      <selection pane="topRight" activeCell="D1" sqref="D1"/>
      <selection pane="bottomLeft" activeCell="A8" sqref="A8"/>
      <selection pane="bottomRight" activeCell="B7" sqref="B7"/>
    </sheetView>
  </sheetViews>
  <sheetFormatPr defaultRowHeight="15"/>
  <cols>
    <col min="1" max="1" width="8.5703125" customWidth="1"/>
    <col min="2" max="2" width="32.140625" customWidth="1"/>
    <col min="3" max="3" width="9.5703125" customWidth="1"/>
    <col min="4" max="4" width="7.5703125" customWidth="1"/>
    <col min="5" max="5" width="9.28515625" customWidth="1"/>
    <col min="6" max="6" width="10.140625" customWidth="1"/>
    <col min="7" max="7" width="9.85546875" customWidth="1"/>
    <col min="8" max="8" width="9.5703125" customWidth="1"/>
    <col min="9" max="9" width="10.140625" customWidth="1"/>
    <col min="10" max="10" width="7.140625" customWidth="1"/>
    <col min="11" max="11" width="7" hidden="1" customWidth="1"/>
    <col min="12" max="12" width="6.5703125" hidden="1" customWidth="1"/>
    <col min="13" max="13" width="10.140625" hidden="1" customWidth="1"/>
    <col min="14" max="14" width="7.140625" customWidth="1"/>
    <col min="15" max="15" width="8.42578125" customWidth="1"/>
    <col min="16" max="16" width="9.28515625" customWidth="1"/>
    <col min="17" max="18" width="7.85546875" hidden="1" customWidth="1"/>
    <col min="19" max="19" width="7.140625" hidden="1" customWidth="1"/>
    <col min="20" max="20" width="8.5703125" customWidth="1"/>
    <col min="21" max="21" width="11.5703125" hidden="1" customWidth="1"/>
    <col min="22" max="22" width="10.28515625" customWidth="1"/>
    <col min="23" max="23" width="9.42578125" customWidth="1"/>
    <col min="24" max="24" width="9.85546875" hidden="1" customWidth="1"/>
    <col min="25" max="25" width="7.7109375" customWidth="1"/>
    <col min="26" max="26" width="7.140625" bestFit="1" customWidth="1"/>
    <col min="27" max="27" width="11.5703125" hidden="1" customWidth="1"/>
    <col min="28" max="28" width="11.5703125" customWidth="1"/>
    <col min="29" max="29" width="9.140625" hidden="1" customWidth="1"/>
    <col min="30" max="30" width="11.28515625" customWidth="1"/>
    <col min="31" max="31" width="8.5703125" hidden="1" customWidth="1"/>
    <col min="32" max="32" width="9.5703125" bestFit="1" customWidth="1"/>
    <col min="33" max="35" width="8" hidden="1" customWidth="1"/>
    <col min="36" max="36" width="6.85546875" hidden="1" customWidth="1"/>
    <col min="37" max="37" width="7.7109375" customWidth="1"/>
    <col min="38" max="38" width="6.7109375" hidden="1" customWidth="1"/>
    <col min="39" max="41" width="8.5703125" hidden="1" customWidth="1"/>
    <col min="42" max="42" width="7.140625" customWidth="1"/>
    <col min="43" max="43" width="5" hidden="1" customWidth="1"/>
    <col min="44" max="44" width="7.7109375" hidden="1" customWidth="1"/>
    <col min="45" max="45" width="8" hidden="1" customWidth="1"/>
    <col min="46" max="46" width="6.5703125" hidden="1" customWidth="1"/>
    <col min="47" max="47" width="9.85546875" customWidth="1"/>
    <col min="48" max="48" width="8.7109375" hidden="1" customWidth="1"/>
    <col min="49" max="49" width="7.85546875" hidden="1" customWidth="1"/>
    <col min="50" max="50" width="9.28515625" customWidth="1"/>
    <col min="51" max="51" width="12.85546875" customWidth="1"/>
  </cols>
  <sheetData>
    <row r="1" spans="1:66" ht="24.75" customHeight="1">
      <c r="A1" s="61" t="s">
        <v>17</v>
      </c>
      <c r="B1" s="61"/>
      <c r="C1" s="61"/>
      <c r="D1" s="61"/>
      <c r="E1" s="61"/>
      <c r="F1" s="61"/>
      <c r="G1" s="61"/>
      <c r="H1" s="61"/>
      <c r="I1" s="61"/>
      <c r="J1" s="61"/>
      <c r="K1" s="61"/>
      <c r="L1" s="61"/>
      <c r="M1" s="61"/>
      <c r="N1" s="61"/>
      <c r="O1" s="61"/>
      <c r="P1" s="61"/>
      <c r="Q1" s="61"/>
      <c r="R1" s="61"/>
      <c r="S1" s="61"/>
      <c r="T1" s="61"/>
      <c r="U1" s="61"/>
      <c r="V1" s="61"/>
      <c r="W1" s="61"/>
      <c r="X1" s="61"/>
      <c r="Y1" s="61"/>
      <c r="Z1" s="61"/>
      <c r="AA1" s="61"/>
      <c r="AB1" s="61"/>
      <c r="AC1" s="61"/>
      <c r="AD1" s="61"/>
      <c r="AE1" s="61"/>
      <c r="AF1" s="61"/>
      <c r="AK1" s="58" t="s">
        <v>63</v>
      </c>
      <c r="AL1" s="58"/>
      <c r="AM1" s="58"/>
      <c r="AN1" s="58"/>
      <c r="AO1" s="58"/>
      <c r="AP1" s="58"/>
      <c r="AQ1" s="58"/>
      <c r="AR1" s="58"/>
      <c r="AS1" s="58"/>
      <c r="AT1" s="58"/>
      <c r="AU1" s="58"/>
      <c r="AV1" s="58"/>
      <c r="AW1" s="58"/>
      <c r="AX1" s="58"/>
      <c r="AY1" s="58"/>
    </row>
    <row r="2" spans="1:66" ht="29.25" customHeight="1">
      <c r="A2" s="61"/>
      <c r="B2" s="61"/>
      <c r="C2" s="61"/>
      <c r="D2" s="61"/>
      <c r="E2" s="61"/>
      <c r="F2" s="61"/>
      <c r="G2" s="61"/>
      <c r="H2" s="61"/>
      <c r="I2" s="61"/>
      <c r="J2" s="61"/>
      <c r="K2" s="61"/>
      <c r="L2" s="61"/>
      <c r="M2" s="61"/>
      <c r="N2" s="61"/>
      <c r="O2" s="61"/>
      <c r="P2" s="61"/>
      <c r="Q2" s="61"/>
      <c r="R2" s="61"/>
      <c r="S2" s="61"/>
      <c r="T2" s="61"/>
      <c r="U2" s="61"/>
      <c r="V2" s="61"/>
      <c r="W2" s="61"/>
      <c r="X2" s="61"/>
      <c r="Y2" s="61"/>
      <c r="Z2" s="61"/>
      <c r="AA2" s="61"/>
      <c r="AB2" s="61"/>
      <c r="AC2" s="61"/>
      <c r="AD2" s="61"/>
      <c r="AE2" s="61"/>
      <c r="AF2" s="61"/>
      <c r="AK2" s="59" t="s">
        <v>54</v>
      </c>
      <c r="AL2" s="59"/>
      <c r="AM2" s="59"/>
      <c r="AN2" s="59"/>
      <c r="AO2" s="59"/>
      <c r="AP2" s="59"/>
      <c r="AQ2" s="59"/>
      <c r="AR2" s="59"/>
      <c r="AS2" s="59"/>
      <c r="AT2" s="59"/>
      <c r="AU2" s="59"/>
      <c r="AV2" s="59"/>
      <c r="AW2" s="59"/>
      <c r="AX2" s="59"/>
      <c r="AY2" s="59"/>
      <c r="BC2" s="60"/>
      <c r="BD2" s="60"/>
      <c r="BE2" s="60"/>
      <c r="BF2" s="60"/>
      <c r="BG2" s="60"/>
      <c r="BH2" s="60"/>
      <c r="BI2" s="60"/>
      <c r="BJ2" s="60"/>
      <c r="BK2" s="60"/>
      <c r="BL2" s="60"/>
      <c r="BM2" s="60"/>
      <c r="BN2" s="60"/>
    </row>
    <row r="3" spans="1:66" ht="30.75" customHeight="1">
      <c r="A3" s="53" t="s">
        <v>69</v>
      </c>
      <c r="B3" s="53"/>
      <c r="C3" s="53"/>
      <c r="D3" s="53"/>
      <c r="E3" s="53"/>
      <c r="F3" s="53"/>
      <c r="G3" s="53"/>
      <c r="H3" s="53"/>
      <c r="I3" s="53"/>
      <c r="J3" s="53"/>
      <c r="K3" s="53"/>
      <c r="L3" s="28"/>
      <c r="M3" s="28"/>
      <c r="N3" s="28"/>
      <c r="O3" s="28"/>
      <c r="P3" s="28"/>
      <c r="Q3" s="28"/>
      <c r="R3" s="28"/>
      <c r="S3" s="28"/>
      <c r="T3" s="28"/>
      <c r="U3" s="12"/>
      <c r="V3" s="12"/>
      <c r="W3" s="12"/>
      <c r="X3" s="10"/>
      <c r="Y3" s="10"/>
      <c r="Z3" s="11"/>
      <c r="AA3" s="11"/>
      <c r="AB3" s="11"/>
      <c r="AC3" s="11"/>
      <c r="AD3" s="11"/>
      <c r="AE3" s="11"/>
      <c r="AF3" s="11"/>
      <c r="AK3" s="59"/>
      <c r="AL3" s="59"/>
      <c r="AM3" s="59"/>
      <c r="AN3" s="59"/>
      <c r="AO3" s="59"/>
      <c r="AP3" s="59"/>
      <c r="AQ3" s="59"/>
      <c r="AR3" s="59"/>
      <c r="AS3" s="59"/>
      <c r="AT3" s="59"/>
      <c r="AU3" s="59"/>
      <c r="AV3" s="59"/>
      <c r="AW3" s="59"/>
      <c r="AX3" s="59"/>
      <c r="AY3" s="59"/>
      <c r="BC3" s="60"/>
      <c r="BD3" s="60"/>
      <c r="BE3" s="60"/>
      <c r="BF3" s="60"/>
      <c r="BG3" s="60"/>
      <c r="BH3" s="60"/>
      <c r="BI3" s="60"/>
      <c r="BJ3" s="60"/>
      <c r="BK3" s="60"/>
      <c r="BL3" s="60"/>
      <c r="BM3" s="60"/>
      <c r="BN3" s="60"/>
    </row>
    <row r="4" spans="1:66" ht="33" customHeight="1">
      <c r="A4" s="54" t="s">
        <v>7</v>
      </c>
      <c r="B4" s="54"/>
      <c r="C4" s="23"/>
      <c r="D4" s="23"/>
      <c r="E4" s="23"/>
      <c r="F4" s="23"/>
      <c r="G4" s="23"/>
      <c r="H4" s="23"/>
      <c r="I4" s="54">
        <v>89</v>
      </c>
      <c r="J4" s="54"/>
      <c r="K4" s="25"/>
      <c r="L4" s="2"/>
      <c r="M4" s="2"/>
      <c r="N4" s="2"/>
      <c r="O4" s="2"/>
      <c r="P4" s="2"/>
      <c r="Q4" s="2"/>
      <c r="R4" s="2"/>
      <c r="S4" s="2"/>
    </row>
    <row r="5" spans="1:66" ht="29.25" customHeight="1">
      <c r="A5" s="55" t="s">
        <v>0</v>
      </c>
      <c r="B5" s="55"/>
      <c r="C5" s="34"/>
      <c r="D5" s="50" t="s">
        <v>56</v>
      </c>
      <c r="E5" s="51"/>
      <c r="F5" s="52"/>
      <c r="G5" s="34"/>
      <c r="H5" s="34"/>
      <c r="I5" s="34"/>
      <c r="J5" s="37"/>
      <c r="K5" s="56" t="s">
        <v>3</v>
      </c>
      <c r="L5" s="57"/>
      <c r="M5" s="57"/>
      <c r="N5" s="57"/>
      <c r="O5" s="57"/>
      <c r="P5" s="57"/>
      <c r="Q5" s="57"/>
      <c r="R5" s="57"/>
      <c r="S5" s="57"/>
      <c r="T5" s="57"/>
      <c r="U5" s="57"/>
      <c r="V5" s="57"/>
      <c r="W5" s="57"/>
      <c r="X5" s="57"/>
      <c r="Y5" s="57"/>
      <c r="Z5" s="57"/>
      <c r="AA5" s="57"/>
      <c r="AB5" s="57"/>
      <c r="AC5" s="57"/>
      <c r="AD5" s="57"/>
      <c r="AE5" s="57"/>
      <c r="AF5" s="57"/>
      <c r="AG5" s="57"/>
      <c r="AH5" s="57"/>
      <c r="AI5" s="57"/>
      <c r="AJ5" s="57"/>
      <c r="AK5" s="57"/>
      <c r="AL5" s="57"/>
      <c r="AM5" s="57"/>
      <c r="AN5" s="57"/>
      <c r="AO5" s="57"/>
      <c r="AP5" s="57"/>
      <c r="AQ5" s="57"/>
      <c r="AR5" s="57"/>
      <c r="AS5" s="57"/>
      <c r="AT5" s="57"/>
      <c r="AU5" s="57"/>
      <c r="AV5" s="57"/>
      <c r="AW5" s="57"/>
      <c r="AX5" s="57"/>
    </row>
    <row r="6" spans="1:66" ht="38.25" customHeight="1">
      <c r="A6" s="55"/>
      <c r="B6" s="55"/>
      <c r="C6" s="36" t="s">
        <v>55</v>
      </c>
      <c r="D6" s="35" t="s">
        <v>60</v>
      </c>
      <c r="E6" s="35" t="s">
        <v>61</v>
      </c>
      <c r="F6" s="35" t="s">
        <v>62</v>
      </c>
      <c r="G6" s="35" t="s">
        <v>57</v>
      </c>
      <c r="H6" s="36" t="s">
        <v>58</v>
      </c>
      <c r="I6" s="35" t="s">
        <v>59</v>
      </c>
      <c r="J6" s="38"/>
      <c r="K6" s="1" t="s">
        <v>29</v>
      </c>
      <c r="L6" s="1" t="s">
        <v>14</v>
      </c>
      <c r="M6" s="1" t="s">
        <v>36</v>
      </c>
      <c r="N6" s="16" t="s">
        <v>65</v>
      </c>
      <c r="O6" s="30" t="s">
        <v>51</v>
      </c>
      <c r="P6" s="31" t="s">
        <v>25</v>
      </c>
      <c r="Q6" s="31" t="s">
        <v>41</v>
      </c>
      <c r="R6" s="31" t="s">
        <v>42</v>
      </c>
      <c r="S6" s="31" t="s">
        <v>12</v>
      </c>
      <c r="T6" s="31" t="s">
        <v>15</v>
      </c>
      <c r="U6" s="31" t="s">
        <v>16</v>
      </c>
      <c r="V6" s="49" t="s">
        <v>68</v>
      </c>
      <c r="W6" s="30" t="s">
        <v>52</v>
      </c>
      <c r="X6" s="31" t="s">
        <v>53</v>
      </c>
      <c r="Y6" s="31" t="s">
        <v>21</v>
      </c>
      <c r="Z6" s="31" t="s">
        <v>24</v>
      </c>
      <c r="AA6" s="31" t="s">
        <v>31</v>
      </c>
      <c r="AB6" s="30" t="s">
        <v>43</v>
      </c>
      <c r="AC6" s="30" t="s">
        <v>37</v>
      </c>
      <c r="AD6" s="30" t="s">
        <v>38</v>
      </c>
      <c r="AE6" s="31" t="s">
        <v>22</v>
      </c>
      <c r="AF6" s="31" t="s">
        <v>28</v>
      </c>
      <c r="AG6" s="31" t="s">
        <v>32</v>
      </c>
      <c r="AH6" s="31" t="s">
        <v>44</v>
      </c>
      <c r="AI6" s="31" t="s">
        <v>35</v>
      </c>
      <c r="AJ6" s="31" t="s">
        <v>33</v>
      </c>
      <c r="AK6" s="31" t="s">
        <v>13</v>
      </c>
      <c r="AL6" s="31" t="s">
        <v>45</v>
      </c>
      <c r="AM6" s="30" t="s">
        <v>39</v>
      </c>
      <c r="AN6" s="30" t="s">
        <v>46</v>
      </c>
      <c r="AO6" s="30" t="s">
        <v>47</v>
      </c>
      <c r="AP6" s="31" t="s">
        <v>11</v>
      </c>
      <c r="AQ6" s="31" t="s">
        <v>10</v>
      </c>
      <c r="AR6" s="31" t="s">
        <v>48</v>
      </c>
      <c r="AS6" s="31" t="s">
        <v>49</v>
      </c>
      <c r="AT6" s="31" t="s">
        <v>30</v>
      </c>
      <c r="AU6" s="31" t="s">
        <v>26</v>
      </c>
      <c r="AV6" s="31" t="s">
        <v>21</v>
      </c>
      <c r="AW6" s="31" t="s">
        <v>27</v>
      </c>
      <c r="AX6" s="31" t="s">
        <v>34</v>
      </c>
    </row>
    <row r="7" spans="1:66" ht="18.75">
      <c r="A7" s="3" t="s">
        <v>1</v>
      </c>
      <c r="B7" s="13" t="s">
        <v>20</v>
      </c>
      <c r="C7" s="24"/>
      <c r="D7" s="24"/>
      <c r="E7" s="24"/>
      <c r="F7" s="24"/>
      <c r="G7" s="24"/>
      <c r="H7" s="24"/>
      <c r="I7" s="24"/>
      <c r="J7" s="39"/>
      <c r="K7" s="50" t="s">
        <v>18</v>
      </c>
      <c r="L7" s="51"/>
      <c r="M7" s="51"/>
      <c r="N7" s="51"/>
      <c r="O7" s="51"/>
      <c r="P7" s="51"/>
      <c r="Q7" s="51"/>
      <c r="R7" s="51"/>
      <c r="S7" s="51"/>
      <c r="T7" s="51"/>
      <c r="U7" s="51"/>
      <c r="V7" s="51"/>
      <c r="W7" s="51"/>
      <c r="X7" s="51"/>
      <c r="Y7" s="51"/>
      <c r="Z7" s="51"/>
      <c r="AA7" s="51"/>
      <c r="AB7" s="51"/>
      <c r="AC7" s="51"/>
      <c r="AD7" s="51"/>
      <c r="AE7" s="52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</row>
    <row r="8" spans="1:66" ht="23.25">
      <c r="A8" s="9">
        <v>1</v>
      </c>
      <c r="B8" s="26" t="s">
        <v>23</v>
      </c>
      <c r="C8" s="26">
        <f>SUM(O8:AX8)</f>
        <v>40</v>
      </c>
      <c r="D8" s="26">
        <v>2.7</v>
      </c>
      <c r="E8" s="26">
        <v>0</v>
      </c>
      <c r="F8" s="26">
        <v>19</v>
      </c>
      <c r="G8" s="26">
        <v>80</v>
      </c>
      <c r="H8" s="26">
        <v>0</v>
      </c>
      <c r="I8" s="26">
        <v>1</v>
      </c>
      <c r="J8" s="40"/>
      <c r="K8" s="22"/>
      <c r="L8" s="22"/>
      <c r="M8" s="22"/>
      <c r="N8" s="22"/>
      <c r="O8" s="22"/>
      <c r="P8" s="22"/>
      <c r="Q8" s="22"/>
      <c r="R8" s="22"/>
      <c r="S8" s="22"/>
      <c r="T8" s="22"/>
      <c r="U8" s="22"/>
      <c r="V8" s="22"/>
      <c r="W8" s="22"/>
      <c r="X8" s="22"/>
      <c r="Y8" s="22"/>
      <c r="Z8" s="22"/>
      <c r="AA8" s="22"/>
      <c r="AB8" s="22"/>
      <c r="AC8" s="22"/>
      <c r="AD8" s="22"/>
      <c r="AE8" s="22"/>
      <c r="AF8" s="22"/>
      <c r="AG8" s="22"/>
      <c r="AH8" s="22"/>
      <c r="AI8" s="22"/>
      <c r="AJ8" s="22"/>
      <c r="AK8" s="22"/>
      <c r="AL8" s="22"/>
      <c r="AM8" s="22"/>
      <c r="AN8" s="22"/>
      <c r="AO8" s="22"/>
      <c r="AP8" s="22"/>
      <c r="AQ8" s="22"/>
      <c r="AR8" s="22"/>
      <c r="AS8" s="22"/>
      <c r="AT8" s="22"/>
      <c r="AU8" s="22">
        <v>40</v>
      </c>
      <c r="AV8" s="22"/>
      <c r="AW8" s="22"/>
      <c r="AX8" s="22"/>
    </row>
    <row r="9" spans="1:66" ht="23.25">
      <c r="A9" s="9">
        <v>2</v>
      </c>
      <c r="B9" s="27" t="s">
        <v>50</v>
      </c>
      <c r="C9" s="26">
        <f>SUM(O9:AX9)</f>
        <v>60</v>
      </c>
      <c r="D9" s="27">
        <v>1</v>
      </c>
      <c r="E9" s="27">
        <v>5</v>
      </c>
      <c r="F9" s="27">
        <v>5</v>
      </c>
      <c r="G9" s="27">
        <v>112</v>
      </c>
      <c r="H9" s="27">
        <v>14</v>
      </c>
      <c r="I9" s="27">
        <v>20</v>
      </c>
      <c r="J9" s="41"/>
      <c r="K9" s="22"/>
      <c r="L9" s="22"/>
      <c r="M9" s="22"/>
      <c r="N9" s="22"/>
      <c r="O9" s="22">
        <v>15</v>
      </c>
      <c r="P9" s="22"/>
      <c r="Q9" s="22"/>
      <c r="R9" s="22"/>
      <c r="S9" s="22"/>
      <c r="T9" s="32">
        <v>20</v>
      </c>
      <c r="U9" s="22"/>
      <c r="V9" s="22"/>
      <c r="W9" s="22">
        <v>10</v>
      </c>
      <c r="X9" s="22"/>
      <c r="Y9" s="22"/>
      <c r="Z9" s="22">
        <v>5</v>
      </c>
      <c r="AA9" s="22"/>
      <c r="AB9" s="22">
        <v>3</v>
      </c>
      <c r="AC9" s="22"/>
      <c r="AD9" s="22"/>
      <c r="AE9" s="22"/>
      <c r="AF9" s="22">
        <v>5</v>
      </c>
      <c r="AG9" s="22"/>
      <c r="AH9" s="22"/>
      <c r="AI9" s="22"/>
      <c r="AJ9" s="22"/>
      <c r="AK9" s="22"/>
      <c r="AL9" s="22"/>
      <c r="AM9" s="22"/>
      <c r="AN9" s="22"/>
      <c r="AO9" s="22"/>
      <c r="AP9" s="22">
        <v>2</v>
      </c>
      <c r="AQ9" s="22"/>
      <c r="AR9" s="22"/>
      <c r="AS9" s="22"/>
      <c r="AT9" s="22"/>
      <c r="AU9" s="22"/>
      <c r="AV9" s="22"/>
      <c r="AW9" s="22"/>
      <c r="AX9" s="22"/>
    </row>
    <row r="10" spans="1:66" ht="23.25">
      <c r="A10" s="48">
        <v>3</v>
      </c>
      <c r="B10" s="26" t="s">
        <v>67</v>
      </c>
      <c r="C10" s="26">
        <f>SUM(O10:AX10)</f>
        <v>132.19999999999999</v>
      </c>
      <c r="D10" s="26">
        <v>8</v>
      </c>
      <c r="E10" s="26">
        <v>8</v>
      </c>
      <c r="F10" s="26">
        <v>34</v>
      </c>
      <c r="G10" s="26">
        <v>166</v>
      </c>
      <c r="H10" s="26">
        <v>0</v>
      </c>
      <c r="I10" s="26">
        <v>168</v>
      </c>
      <c r="J10" s="40"/>
      <c r="K10" s="22"/>
      <c r="L10" s="22"/>
      <c r="M10" s="22"/>
      <c r="N10" s="22"/>
      <c r="O10" s="22"/>
      <c r="P10" s="22">
        <v>83.2</v>
      </c>
      <c r="Q10" s="22"/>
      <c r="R10" s="22"/>
      <c r="S10" s="22"/>
      <c r="T10" s="22"/>
      <c r="U10" s="22"/>
      <c r="V10" s="22">
        <v>36</v>
      </c>
      <c r="W10" s="22"/>
      <c r="X10" s="22"/>
      <c r="Y10" s="22"/>
      <c r="Z10" s="22"/>
      <c r="AA10" s="22"/>
      <c r="AB10" s="22"/>
      <c r="AC10" s="22"/>
      <c r="AD10" s="22">
        <v>10</v>
      </c>
      <c r="AE10" s="22"/>
      <c r="AF10" s="22"/>
      <c r="AG10" s="22"/>
      <c r="AH10" s="22"/>
      <c r="AI10" s="22"/>
      <c r="AJ10" s="22"/>
      <c r="AK10" s="22"/>
      <c r="AL10" s="22"/>
      <c r="AM10" s="22"/>
      <c r="AN10" s="22"/>
      <c r="AO10" s="22"/>
      <c r="AP10" s="22">
        <v>3</v>
      </c>
      <c r="AQ10" s="22"/>
      <c r="AR10" s="22"/>
      <c r="AS10" s="22"/>
      <c r="AT10" s="22"/>
      <c r="AU10" s="22"/>
      <c r="AV10" s="22"/>
      <c r="AW10" s="22"/>
      <c r="AX10" s="22"/>
    </row>
    <row r="11" spans="1:66" ht="23.25">
      <c r="A11" s="48">
        <v>4</v>
      </c>
      <c r="B11" s="26" t="s">
        <v>34</v>
      </c>
      <c r="C11" s="26">
        <f>SUM(O11:AX11)</f>
        <v>7</v>
      </c>
      <c r="D11" s="26">
        <v>5</v>
      </c>
      <c r="E11" s="26">
        <v>5</v>
      </c>
      <c r="F11" s="26">
        <v>0</v>
      </c>
      <c r="G11" s="26">
        <v>63</v>
      </c>
      <c r="H11" s="26">
        <v>0</v>
      </c>
      <c r="I11" s="26">
        <v>213</v>
      </c>
      <c r="J11" s="40"/>
      <c r="K11" s="22"/>
      <c r="L11" s="22"/>
      <c r="M11" s="22"/>
      <c r="N11" s="22"/>
      <c r="O11" s="22"/>
      <c r="P11" s="22">
        <v>6</v>
      </c>
      <c r="Q11" s="22"/>
      <c r="R11" s="22"/>
      <c r="S11" s="22"/>
      <c r="T11" s="22"/>
      <c r="U11" s="22"/>
      <c r="V11" s="22"/>
      <c r="W11" s="22"/>
      <c r="X11" s="8"/>
      <c r="Y11" s="22"/>
      <c r="Z11" s="22"/>
      <c r="AA11" s="22"/>
      <c r="AB11" s="22"/>
      <c r="AC11" s="22"/>
      <c r="AD11" s="22"/>
      <c r="AE11" s="22"/>
      <c r="AF11" s="22"/>
      <c r="AG11" s="22"/>
      <c r="AH11" s="22"/>
      <c r="AI11" s="22"/>
      <c r="AJ11" s="22"/>
      <c r="AK11" s="22"/>
      <c r="AL11" s="22"/>
      <c r="AM11" s="22"/>
      <c r="AN11" s="22"/>
      <c r="AO11" s="22"/>
      <c r="AP11" s="22"/>
      <c r="AQ11" s="22"/>
      <c r="AR11" s="22"/>
      <c r="AS11" s="22"/>
      <c r="AT11" s="22"/>
      <c r="AU11" s="22"/>
      <c r="AV11" s="22"/>
      <c r="AW11" s="22"/>
      <c r="AX11" s="22">
        <v>1</v>
      </c>
    </row>
    <row r="12" spans="1:66" ht="23.25">
      <c r="A12" s="48">
        <v>5</v>
      </c>
      <c r="B12" s="26" t="s">
        <v>66</v>
      </c>
      <c r="C12" s="26">
        <v>200</v>
      </c>
      <c r="D12" s="26">
        <v>0</v>
      </c>
      <c r="E12" s="26">
        <v>0</v>
      </c>
      <c r="F12" s="26">
        <v>10</v>
      </c>
      <c r="G12" s="26">
        <v>43</v>
      </c>
      <c r="H12" s="26">
        <v>3</v>
      </c>
      <c r="I12" s="26">
        <v>391</v>
      </c>
      <c r="J12" s="42"/>
      <c r="K12" s="22"/>
      <c r="L12" s="22"/>
      <c r="M12" s="22"/>
      <c r="N12" s="22"/>
      <c r="O12" s="22"/>
      <c r="P12" s="22"/>
      <c r="Q12" s="22"/>
      <c r="R12" s="22"/>
      <c r="S12" s="22"/>
      <c r="T12" s="22"/>
      <c r="U12" s="22"/>
      <c r="V12" s="22"/>
      <c r="W12" s="22"/>
      <c r="X12" s="22"/>
      <c r="Y12" s="22">
        <v>3</v>
      </c>
      <c r="Z12" s="8"/>
      <c r="AA12" s="22"/>
      <c r="AB12" s="22"/>
      <c r="AC12" s="22"/>
      <c r="AD12" s="22"/>
      <c r="AE12" s="22"/>
      <c r="AF12" s="22"/>
      <c r="AG12" s="22"/>
      <c r="AH12" s="22"/>
      <c r="AI12" s="22"/>
      <c r="AJ12" s="22"/>
      <c r="AK12" s="32">
        <v>20</v>
      </c>
      <c r="AL12" s="22"/>
      <c r="AM12" s="22"/>
      <c r="AN12" s="22"/>
      <c r="AO12" s="22"/>
      <c r="AP12" s="22"/>
      <c r="AQ12" s="22"/>
      <c r="AR12" s="22"/>
      <c r="AS12" s="22"/>
      <c r="AT12" s="22"/>
      <c r="AU12" s="22"/>
      <c r="AV12" s="22"/>
      <c r="AW12" s="22"/>
      <c r="AX12" s="22"/>
    </row>
    <row r="13" spans="1:66" ht="23.25">
      <c r="A13" s="48">
        <v>6</v>
      </c>
      <c r="B13" s="1" t="s">
        <v>64</v>
      </c>
      <c r="C13" s="26">
        <v>200</v>
      </c>
      <c r="D13" s="26">
        <v>0.4</v>
      </c>
      <c r="E13" s="26">
        <v>0.3</v>
      </c>
      <c r="F13" s="26">
        <v>10</v>
      </c>
      <c r="G13" s="26">
        <v>41</v>
      </c>
      <c r="H13" s="26">
        <v>10</v>
      </c>
      <c r="I13" s="26">
        <v>368</v>
      </c>
      <c r="J13" s="40"/>
      <c r="K13" s="22"/>
      <c r="L13" s="22"/>
      <c r="M13" s="22"/>
      <c r="N13" s="22">
        <v>75</v>
      </c>
      <c r="O13" s="22"/>
      <c r="P13" s="22"/>
      <c r="Q13" s="22"/>
      <c r="R13" s="22"/>
      <c r="S13" s="22"/>
      <c r="T13" s="22"/>
      <c r="U13" s="22"/>
      <c r="V13" s="22"/>
      <c r="W13" s="22"/>
      <c r="X13" s="22"/>
      <c r="Y13" s="8"/>
      <c r="Z13" s="22"/>
      <c r="AA13" s="22"/>
      <c r="AB13" s="22"/>
      <c r="AC13" s="22"/>
      <c r="AD13" s="22"/>
      <c r="AE13" s="22"/>
      <c r="AF13" s="22"/>
      <c r="AG13" s="22"/>
      <c r="AH13" s="22"/>
      <c r="AI13" s="22"/>
      <c r="AJ13" s="22"/>
      <c r="AK13" s="15"/>
      <c r="AL13" s="22"/>
      <c r="AM13" s="22"/>
      <c r="AN13" s="22"/>
      <c r="AO13" s="22"/>
      <c r="AP13" s="22"/>
      <c r="AQ13" s="22"/>
      <c r="AR13" s="22"/>
      <c r="AS13" s="22"/>
      <c r="AT13" s="22"/>
      <c r="AU13" s="22"/>
      <c r="AV13" s="22"/>
      <c r="AW13" s="22"/>
      <c r="AX13" s="22"/>
    </row>
    <row r="14" spans="1:66" ht="23.25">
      <c r="A14" s="48">
        <v>7</v>
      </c>
      <c r="B14" s="3"/>
      <c r="C14" s="3"/>
      <c r="D14" s="3"/>
      <c r="E14" s="3"/>
      <c r="F14" s="3"/>
      <c r="G14" s="3"/>
      <c r="H14" s="3"/>
      <c r="I14" s="3"/>
      <c r="J14" s="42"/>
      <c r="K14" s="22"/>
      <c r="L14" s="22"/>
      <c r="M14" s="22"/>
      <c r="N14" s="22"/>
      <c r="O14" s="22"/>
      <c r="P14" s="22"/>
      <c r="Q14" s="22"/>
      <c r="R14" s="22"/>
      <c r="S14" s="22"/>
      <c r="T14" s="22"/>
      <c r="U14" s="22"/>
      <c r="V14" s="22"/>
      <c r="W14" s="22"/>
      <c r="X14" s="22"/>
      <c r="Y14" s="22"/>
      <c r="Z14" s="22"/>
      <c r="AA14" s="22"/>
      <c r="AB14" s="22"/>
      <c r="AC14" s="22"/>
      <c r="AD14" s="22"/>
      <c r="AE14" s="22"/>
      <c r="AF14" s="22"/>
      <c r="AG14" s="22"/>
      <c r="AH14" s="22"/>
      <c r="AI14" s="22"/>
      <c r="AJ14" s="22"/>
      <c r="AK14" s="22"/>
      <c r="AL14" s="22"/>
      <c r="AM14" s="22"/>
      <c r="AN14" s="22"/>
      <c r="AO14" s="22"/>
      <c r="AP14" s="22"/>
      <c r="AQ14" s="22"/>
      <c r="AR14" s="22"/>
      <c r="AS14" s="22"/>
      <c r="AT14" s="22"/>
      <c r="AU14" s="22"/>
      <c r="AV14" s="22"/>
      <c r="AW14" s="22"/>
      <c r="AX14" s="22"/>
    </row>
    <row r="15" spans="1:66" ht="23.25">
      <c r="A15" s="48">
        <v>8</v>
      </c>
      <c r="B15" s="3"/>
      <c r="C15" s="3"/>
      <c r="D15" s="3"/>
      <c r="E15" s="3"/>
      <c r="F15" s="3"/>
      <c r="G15" s="3"/>
      <c r="H15" s="3"/>
      <c r="I15" s="3"/>
      <c r="J15" s="42"/>
      <c r="K15" s="22"/>
      <c r="L15" s="22"/>
      <c r="M15" s="22"/>
      <c r="N15" s="22"/>
      <c r="O15" s="22"/>
      <c r="P15" s="22"/>
      <c r="Q15" s="22"/>
      <c r="R15" s="22"/>
      <c r="S15" s="22"/>
      <c r="T15" s="22"/>
      <c r="U15" s="22"/>
      <c r="V15" s="22"/>
      <c r="W15" s="22"/>
      <c r="X15" s="22"/>
      <c r="Y15" s="22"/>
      <c r="Z15" s="22"/>
      <c r="AA15" s="22"/>
      <c r="AB15" s="22"/>
      <c r="AC15" s="22"/>
      <c r="AD15" s="22"/>
      <c r="AE15" s="22"/>
      <c r="AF15" s="22"/>
      <c r="AG15" s="22"/>
      <c r="AH15" s="22"/>
      <c r="AI15" s="22"/>
      <c r="AJ15" s="22"/>
      <c r="AK15" s="22"/>
      <c r="AL15" s="22"/>
      <c r="AM15" s="22"/>
      <c r="AN15" s="22"/>
      <c r="AO15" s="22"/>
      <c r="AP15" s="22"/>
      <c r="AQ15" s="22"/>
      <c r="AR15" s="22"/>
      <c r="AS15" s="22"/>
      <c r="AT15" s="22"/>
      <c r="AU15" s="22"/>
      <c r="AV15" s="22"/>
      <c r="AW15" s="22"/>
      <c r="AX15" s="22"/>
    </row>
    <row r="16" spans="1:66" ht="23.25">
      <c r="A16" s="48">
        <v>9</v>
      </c>
      <c r="B16" s="3"/>
      <c r="C16" s="3"/>
      <c r="D16" s="3"/>
      <c r="E16" s="3"/>
      <c r="F16" s="3"/>
      <c r="G16" s="3"/>
      <c r="H16" s="3"/>
      <c r="I16" s="3"/>
      <c r="J16" s="42"/>
      <c r="K16" s="22"/>
      <c r="L16" s="22"/>
      <c r="M16" s="22"/>
      <c r="N16" s="22"/>
      <c r="O16" s="22"/>
      <c r="P16" s="22"/>
      <c r="Q16" s="22"/>
      <c r="R16" s="22"/>
      <c r="S16" s="22"/>
      <c r="T16" s="22"/>
      <c r="U16" s="22"/>
      <c r="V16" s="22"/>
      <c r="W16" s="22"/>
      <c r="X16" s="22"/>
      <c r="Y16" s="22"/>
      <c r="Z16" s="22"/>
      <c r="AA16" s="22"/>
      <c r="AB16" s="22"/>
      <c r="AC16" s="22"/>
      <c r="AD16" s="22"/>
      <c r="AE16" s="22"/>
      <c r="AF16" s="22"/>
      <c r="AG16" s="22"/>
      <c r="AH16" s="22"/>
      <c r="AI16" s="22"/>
      <c r="AJ16" s="22"/>
      <c r="AK16" s="22"/>
      <c r="AL16" s="22"/>
      <c r="AM16" s="22"/>
      <c r="AN16" s="22"/>
      <c r="AO16" s="22"/>
      <c r="AP16" s="22"/>
      <c r="AQ16" s="22"/>
      <c r="AR16" s="22"/>
      <c r="AS16" s="22"/>
      <c r="AT16" s="22"/>
      <c r="AU16" s="22"/>
      <c r="AV16" s="22"/>
      <c r="AW16" s="22"/>
      <c r="AX16" s="22"/>
    </row>
    <row r="17" spans="1:54" ht="23.25">
      <c r="A17" s="48">
        <v>10</v>
      </c>
      <c r="B17" s="3"/>
      <c r="C17" s="3"/>
      <c r="D17" s="3"/>
      <c r="E17" s="3"/>
      <c r="F17" s="3"/>
      <c r="G17" s="3"/>
      <c r="H17" s="3"/>
      <c r="I17" s="3"/>
      <c r="J17" s="42"/>
      <c r="K17" s="22"/>
      <c r="L17" s="22"/>
      <c r="M17" s="22"/>
      <c r="N17" s="22"/>
      <c r="O17" s="22"/>
      <c r="P17" s="22"/>
      <c r="Q17" s="22"/>
      <c r="R17" s="22"/>
      <c r="S17" s="22"/>
      <c r="T17" s="22"/>
      <c r="U17" s="22"/>
      <c r="V17" s="22"/>
      <c r="W17" s="22"/>
      <c r="X17" s="22"/>
      <c r="Y17" s="22"/>
      <c r="Z17" s="22"/>
      <c r="AA17" s="22"/>
      <c r="AB17" s="22"/>
      <c r="AC17" s="22"/>
      <c r="AD17" s="22"/>
      <c r="AE17" s="22"/>
      <c r="AF17" s="22"/>
      <c r="AG17" s="22"/>
      <c r="AH17" s="22"/>
      <c r="AI17" s="22"/>
      <c r="AJ17" s="22"/>
      <c r="AK17" s="22"/>
      <c r="AL17" s="22"/>
      <c r="AM17" s="22"/>
      <c r="AN17" s="22"/>
      <c r="AO17" s="22"/>
      <c r="AP17" s="22"/>
      <c r="AQ17" s="22"/>
      <c r="AR17" s="22"/>
      <c r="AS17" s="22"/>
      <c r="AT17" s="22"/>
      <c r="AU17" s="22"/>
      <c r="AV17" s="22"/>
      <c r="AW17" s="22"/>
      <c r="AX17" s="22"/>
    </row>
    <row r="18" spans="1:54" ht="23.25">
      <c r="A18" s="48">
        <v>11</v>
      </c>
      <c r="B18" s="3"/>
      <c r="C18" s="3"/>
      <c r="D18" s="3"/>
      <c r="E18" s="3"/>
      <c r="F18" s="3"/>
      <c r="G18" s="3"/>
      <c r="H18" s="3"/>
      <c r="I18" s="3"/>
      <c r="J18" s="42"/>
      <c r="K18" s="22"/>
      <c r="L18" s="22"/>
      <c r="M18" s="22"/>
      <c r="N18" s="22"/>
      <c r="O18" s="22"/>
      <c r="P18" s="22"/>
      <c r="Q18" s="22"/>
      <c r="R18" s="22"/>
      <c r="S18" s="22"/>
      <c r="T18" s="22"/>
      <c r="U18" s="22"/>
      <c r="V18" s="22"/>
      <c r="W18" s="22"/>
      <c r="X18" s="22"/>
      <c r="Y18" s="22"/>
      <c r="Z18" s="22"/>
      <c r="AA18" s="22"/>
      <c r="AB18" s="22"/>
      <c r="AC18" s="22"/>
      <c r="AD18" s="22"/>
      <c r="AE18" s="22"/>
      <c r="AF18" s="22"/>
      <c r="AG18" s="22"/>
      <c r="AH18" s="22"/>
      <c r="AI18" s="22"/>
      <c r="AJ18" s="22"/>
      <c r="AK18" s="22"/>
      <c r="AL18" s="22"/>
      <c r="AM18" s="22"/>
      <c r="AN18" s="22"/>
      <c r="AO18" s="22"/>
      <c r="AP18" s="22"/>
      <c r="AQ18" s="22"/>
      <c r="AR18" s="22"/>
      <c r="AS18" s="22"/>
      <c r="AT18" s="22"/>
      <c r="AU18" s="22"/>
      <c r="AV18" s="22"/>
      <c r="AW18" s="22"/>
      <c r="AX18" s="22"/>
    </row>
    <row r="19" spans="1:54" ht="24.95" customHeight="1">
      <c r="A19" s="48">
        <v>12</v>
      </c>
      <c r="B19" s="3"/>
      <c r="C19" s="3"/>
      <c r="D19" s="3"/>
      <c r="E19" s="3"/>
      <c r="F19" s="3"/>
      <c r="G19" s="3"/>
      <c r="H19" s="3"/>
      <c r="I19" s="3"/>
      <c r="J19" s="42"/>
      <c r="K19" s="22"/>
      <c r="L19" s="22"/>
      <c r="M19" s="22"/>
      <c r="N19" s="22"/>
      <c r="O19" s="22"/>
      <c r="P19" s="22"/>
      <c r="Q19" s="22"/>
      <c r="R19" s="22"/>
      <c r="S19" s="22"/>
      <c r="T19" s="22"/>
      <c r="U19" s="22"/>
      <c r="V19" s="22"/>
      <c r="W19" s="22"/>
      <c r="X19" s="22"/>
      <c r="Y19" s="22"/>
      <c r="Z19" s="22"/>
      <c r="AA19" s="22"/>
      <c r="AB19" s="22"/>
      <c r="AC19" s="22"/>
      <c r="AD19" s="22"/>
      <c r="AE19" s="22"/>
      <c r="AF19" s="22"/>
      <c r="AG19" s="22"/>
      <c r="AH19" s="22"/>
      <c r="AI19" s="22"/>
      <c r="AJ19" s="22"/>
      <c r="AK19" s="22"/>
      <c r="AL19" s="22"/>
      <c r="AM19" s="22"/>
      <c r="AN19" s="22"/>
      <c r="AO19" s="22"/>
      <c r="AP19" s="22"/>
      <c r="AQ19" s="22"/>
      <c r="AR19" s="22"/>
      <c r="AS19" s="22"/>
      <c r="AT19" s="22"/>
      <c r="AU19" s="22"/>
      <c r="AV19" s="22"/>
      <c r="AW19" s="22"/>
      <c r="AX19" s="22"/>
    </row>
    <row r="20" spans="1:54" ht="24.95" customHeight="1">
      <c r="A20" s="33"/>
      <c r="B20" s="33" t="s">
        <v>8</v>
      </c>
      <c r="C20" s="33"/>
      <c r="D20" s="33"/>
      <c r="E20" s="33"/>
      <c r="F20" s="33"/>
      <c r="G20" s="33"/>
      <c r="H20" s="33"/>
      <c r="I20" s="33"/>
      <c r="J20" s="43"/>
      <c r="K20" s="33">
        <f t="shared" ref="K20:AX20" si="0">SUM(K8:K19)</f>
        <v>0</v>
      </c>
      <c r="L20" s="33">
        <f t="shared" si="0"/>
        <v>0</v>
      </c>
      <c r="M20" s="33">
        <f t="shared" si="0"/>
        <v>0</v>
      </c>
      <c r="N20" s="33">
        <f t="shared" si="0"/>
        <v>75</v>
      </c>
      <c r="O20" s="33">
        <f t="shared" si="0"/>
        <v>15</v>
      </c>
      <c r="P20" s="33">
        <f t="shared" si="0"/>
        <v>89.2</v>
      </c>
      <c r="Q20" s="33">
        <f t="shared" si="0"/>
        <v>0</v>
      </c>
      <c r="R20" s="33">
        <f t="shared" si="0"/>
        <v>0</v>
      </c>
      <c r="S20" s="33">
        <f t="shared" si="0"/>
        <v>0</v>
      </c>
      <c r="T20" s="33">
        <f t="shared" si="0"/>
        <v>20</v>
      </c>
      <c r="U20" s="33">
        <f t="shared" si="0"/>
        <v>0</v>
      </c>
      <c r="V20" s="33">
        <f t="shared" si="0"/>
        <v>36</v>
      </c>
      <c r="W20" s="33">
        <f t="shared" si="0"/>
        <v>10</v>
      </c>
      <c r="X20" s="33">
        <f t="shared" si="0"/>
        <v>0</v>
      </c>
      <c r="Y20" s="33">
        <f t="shared" si="0"/>
        <v>3</v>
      </c>
      <c r="Z20" s="33">
        <f t="shared" si="0"/>
        <v>5</v>
      </c>
      <c r="AA20" s="33">
        <f t="shared" si="0"/>
        <v>0</v>
      </c>
      <c r="AB20" s="33">
        <f t="shared" si="0"/>
        <v>3</v>
      </c>
      <c r="AC20" s="33">
        <f t="shared" si="0"/>
        <v>0</v>
      </c>
      <c r="AD20" s="33">
        <f t="shared" si="0"/>
        <v>10</v>
      </c>
      <c r="AE20" s="33">
        <f t="shared" si="0"/>
        <v>0</v>
      </c>
      <c r="AF20" s="33">
        <f t="shared" si="0"/>
        <v>5</v>
      </c>
      <c r="AG20" s="33">
        <f t="shared" si="0"/>
        <v>0</v>
      </c>
      <c r="AH20" s="33">
        <f t="shared" si="0"/>
        <v>0</v>
      </c>
      <c r="AI20" s="33">
        <f t="shared" si="0"/>
        <v>0</v>
      </c>
      <c r="AJ20" s="33">
        <f t="shared" si="0"/>
        <v>0</v>
      </c>
      <c r="AK20" s="33">
        <f t="shared" si="0"/>
        <v>20</v>
      </c>
      <c r="AL20" s="33">
        <f t="shared" si="0"/>
        <v>0</v>
      </c>
      <c r="AM20" s="33">
        <f t="shared" si="0"/>
        <v>0</v>
      </c>
      <c r="AN20" s="33">
        <f t="shared" si="0"/>
        <v>0</v>
      </c>
      <c r="AO20" s="33">
        <f t="shared" si="0"/>
        <v>0</v>
      </c>
      <c r="AP20" s="33">
        <f t="shared" si="0"/>
        <v>5</v>
      </c>
      <c r="AQ20" s="33">
        <f t="shared" si="0"/>
        <v>0</v>
      </c>
      <c r="AR20" s="33">
        <f t="shared" si="0"/>
        <v>0</v>
      </c>
      <c r="AS20" s="33">
        <f t="shared" si="0"/>
        <v>0</v>
      </c>
      <c r="AT20" s="33">
        <f t="shared" si="0"/>
        <v>0</v>
      </c>
      <c r="AU20" s="33">
        <f t="shared" si="0"/>
        <v>40</v>
      </c>
      <c r="AV20" s="33">
        <f t="shared" si="0"/>
        <v>0</v>
      </c>
      <c r="AW20" s="33">
        <f t="shared" si="0"/>
        <v>0</v>
      </c>
      <c r="AX20" s="33">
        <f t="shared" si="0"/>
        <v>1</v>
      </c>
    </row>
    <row r="21" spans="1:54" ht="24.95" customHeight="1">
      <c r="A21" s="3"/>
      <c r="B21" s="5" t="s">
        <v>9</v>
      </c>
      <c r="C21" s="5"/>
      <c r="D21" s="5"/>
      <c r="E21" s="5"/>
      <c r="F21" s="5"/>
      <c r="G21" s="5"/>
      <c r="H21" s="5"/>
      <c r="I21" s="5"/>
      <c r="J21" s="42"/>
      <c r="K21" s="3">
        <f t="shared" ref="K21:AX21" si="1">$I$4*K20</f>
        <v>0</v>
      </c>
      <c r="L21" s="3">
        <f t="shared" si="1"/>
        <v>0</v>
      </c>
      <c r="M21" s="3">
        <f t="shared" si="1"/>
        <v>0</v>
      </c>
      <c r="N21" s="3">
        <f t="shared" si="1"/>
        <v>6675</v>
      </c>
      <c r="O21" s="3">
        <f t="shared" si="1"/>
        <v>1335</v>
      </c>
      <c r="P21" s="3">
        <f t="shared" si="1"/>
        <v>7938.8</v>
      </c>
      <c r="Q21" s="3">
        <f t="shared" si="1"/>
        <v>0</v>
      </c>
      <c r="R21" s="3">
        <f t="shared" si="1"/>
        <v>0</v>
      </c>
      <c r="S21" s="3">
        <f t="shared" si="1"/>
        <v>0</v>
      </c>
      <c r="T21" s="3">
        <f t="shared" si="1"/>
        <v>1780</v>
      </c>
      <c r="U21" s="3">
        <f t="shared" si="1"/>
        <v>0</v>
      </c>
      <c r="V21" s="3">
        <f t="shared" si="1"/>
        <v>3204</v>
      </c>
      <c r="W21" s="3">
        <f t="shared" si="1"/>
        <v>890</v>
      </c>
      <c r="X21" s="3">
        <f t="shared" si="1"/>
        <v>0</v>
      </c>
      <c r="Y21" s="3">
        <f t="shared" si="1"/>
        <v>267</v>
      </c>
      <c r="Z21" s="3">
        <f t="shared" si="1"/>
        <v>445</v>
      </c>
      <c r="AA21" s="3">
        <f t="shared" si="1"/>
        <v>0</v>
      </c>
      <c r="AB21" s="3">
        <f t="shared" si="1"/>
        <v>267</v>
      </c>
      <c r="AC21" s="3">
        <f t="shared" si="1"/>
        <v>0</v>
      </c>
      <c r="AD21" s="3">
        <f t="shared" si="1"/>
        <v>890</v>
      </c>
      <c r="AE21" s="3">
        <f t="shared" si="1"/>
        <v>0</v>
      </c>
      <c r="AF21" s="3">
        <f t="shared" si="1"/>
        <v>445</v>
      </c>
      <c r="AG21" s="3">
        <f t="shared" si="1"/>
        <v>0</v>
      </c>
      <c r="AH21" s="3">
        <f t="shared" si="1"/>
        <v>0</v>
      </c>
      <c r="AI21" s="3">
        <f t="shared" si="1"/>
        <v>0</v>
      </c>
      <c r="AJ21" s="3">
        <f t="shared" si="1"/>
        <v>0</v>
      </c>
      <c r="AK21" s="3">
        <f t="shared" si="1"/>
        <v>1780</v>
      </c>
      <c r="AL21" s="3">
        <f t="shared" si="1"/>
        <v>0</v>
      </c>
      <c r="AM21" s="3">
        <f t="shared" si="1"/>
        <v>0</v>
      </c>
      <c r="AN21" s="3">
        <f t="shared" si="1"/>
        <v>0</v>
      </c>
      <c r="AO21" s="3">
        <f t="shared" si="1"/>
        <v>0</v>
      </c>
      <c r="AP21" s="3">
        <f t="shared" si="1"/>
        <v>445</v>
      </c>
      <c r="AQ21" s="3">
        <f t="shared" si="1"/>
        <v>0</v>
      </c>
      <c r="AR21" s="3">
        <f t="shared" si="1"/>
        <v>0</v>
      </c>
      <c r="AS21" s="3">
        <f t="shared" si="1"/>
        <v>0</v>
      </c>
      <c r="AT21" s="3">
        <f t="shared" si="1"/>
        <v>0</v>
      </c>
      <c r="AU21" s="3">
        <f t="shared" si="1"/>
        <v>3560</v>
      </c>
      <c r="AV21" s="3">
        <f t="shared" si="1"/>
        <v>0</v>
      </c>
      <c r="AW21" s="3">
        <f t="shared" si="1"/>
        <v>0</v>
      </c>
      <c r="AX21" s="3">
        <f t="shared" si="1"/>
        <v>89</v>
      </c>
    </row>
    <row r="22" spans="1:54" ht="24.95" customHeight="1">
      <c r="A22" s="3"/>
      <c r="B22" s="5" t="s">
        <v>19</v>
      </c>
      <c r="C22" s="5"/>
      <c r="D22" s="5"/>
      <c r="E22" s="5"/>
      <c r="F22" s="5"/>
      <c r="G22" s="5"/>
      <c r="H22" s="5"/>
      <c r="I22" s="5"/>
      <c r="J22" s="42"/>
      <c r="K22" s="1">
        <f>K25/1000</f>
        <v>0.12</v>
      </c>
      <c r="L22" s="1">
        <f t="shared" ref="L22:AW22" si="2">L25/1000</f>
        <v>0</v>
      </c>
      <c r="M22" s="1">
        <f t="shared" si="2"/>
        <v>0</v>
      </c>
      <c r="N22" s="1">
        <f t="shared" si="2"/>
        <v>0.18</v>
      </c>
      <c r="O22" s="3">
        <f t="shared" si="2"/>
        <v>0.08</v>
      </c>
      <c r="P22" s="3">
        <f t="shared" si="2"/>
        <v>8.5000000000000006E-2</v>
      </c>
      <c r="Q22" s="3">
        <f t="shared" si="2"/>
        <v>0.13</v>
      </c>
      <c r="R22" s="3">
        <f t="shared" si="2"/>
        <v>0</v>
      </c>
      <c r="S22" s="3">
        <f t="shared" si="2"/>
        <v>0.6</v>
      </c>
      <c r="T22" s="3">
        <f t="shared" si="2"/>
        <v>4.4999999999999998E-2</v>
      </c>
      <c r="U22" s="3">
        <f t="shared" si="2"/>
        <v>0.04</v>
      </c>
      <c r="V22" s="3">
        <f t="shared" si="2"/>
        <v>0.46</v>
      </c>
      <c r="W22" s="3">
        <f t="shared" si="2"/>
        <v>0.06</v>
      </c>
      <c r="X22" s="3">
        <f t="shared" si="2"/>
        <v>0.25</v>
      </c>
      <c r="Y22" s="3">
        <f t="shared" si="2"/>
        <v>1.3</v>
      </c>
      <c r="Z22" s="3">
        <f t="shared" si="2"/>
        <v>2.5000000000000001E-2</v>
      </c>
      <c r="AA22" s="3">
        <f t="shared" si="2"/>
        <v>0.05</v>
      </c>
      <c r="AB22" s="3">
        <f t="shared" si="2"/>
        <v>0.36</v>
      </c>
      <c r="AC22" s="3">
        <f t="shared" si="2"/>
        <v>0.13</v>
      </c>
      <c r="AD22" s="3">
        <f t="shared" si="2"/>
        <v>0.86</v>
      </c>
      <c r="AE22" s="3">
        <f t="shared" si="2"/>
        <v>8.5000000000000006E-2</v>
      </c>
      <c r="AF22" s="3">
        <f t="shared" si="2"/>
        <v>4.4999999999999998E-2</v>
      </c>
      <c r="AG22" s="3">
        <f t="shared" si="2"/>
        <v>0</v>
      </c>
      <c r="AH22" s="3">
        <f t="shared" si="2"/>
        <v>0</v>
      </c>
      <c r="AI22" s="3">
        <f t="shared" si="2"/>
        <v>0</v>
      </c>
      <c r="AJ22" s="3">
        <f t="shared" si="2"/>
        <v>5.5E-2</v>
      </c>
      <c r="AK22" s="3">
        <f t="shared" si="2"/>
        <v>0.08</v>
      </c>
      <c r="AL22" s="3">
        <f t="shared" si="2"/>
        <v>0</v>
      </c>
      <c r="AM22" s="3">
        <f t="shared" si="2"/>
        <v>0</v>
      </c>
      <c r="AN22" s="3">
        <f t="shared" si="2"/>
        <v>0</v>
      </c>
      <c r="AO22" s="3">
        <f t="shared" si="2"/>
        <v>0</v>
      </c>
      <c r="AP22" s="3">
        <f t="shared" si="2"/>
        <v>2.5000000000000001E-2</v>
      </c>
      <c r="AQ22" s="3">
        <f t="shared" si="2"/>
        <v>0.37</v>
      </c>
      <c r="AR22" s="3">
        <f t="shared" si="2"/>
        <v>0</v>
      </c>
      <c r="AS22" s="3">
        <f t="shared" si="2"/>
        <v>0.14000000000000001</v>
      </c>
      <c r="AT22" s="3">
        <f t="shared" si="2"/>
        <v>0.45</v>
      </c>
      <c r="AU22" s="3">
        <f t="shared" si="2"/>
        <v>0.05</v>
      </c>
      <c r="AV22" s="3">
        <f t="shared" si="2"/>
        <v>1.1000000000000001</v>
      </c>
      <c r="AW22" s="3">
        <f t="shared" si="2"/>
        <v>8.5000000000000006E-2</v>
      </c>
      <c r="AX22" s="3">
        <f>AX25</f>
        <v>13</v>
      </c>
    </row>
    <row r="23" spans="1:54" ht="24.95" customHeight="1">
      <c r="A23" s="3"/>
      <c r="B23" s="5" t="s">
        <v>5</v>
      </c>
      <c r="C23" s="5"/>
      <c r="D23" s="5"/>
      <c r="E23" s="5"/>
      <c r="F23" s="5"/>
      <c r="G23" s="5"/>
      <c r="H23" s="5"/>
      <c r="I23" s="5"/>
      <c r="J23" s="42"/>
      <c r="K23" s="5">
        <f>K21*K22</f>
        <v>0</v>
      </c>
      <c r="L23" s="5">
        <f t="shared" ref="L23:AX23" si="3">L21*L22</f>
        <v>0</v>
      </c>
      <c r="M23" s="5">
        <f t="shared" si="3"/>
        <v>0</v>
      </c>
      <c r="N23" s="5">
        <f t="shared" si="3"/>
        <v>1201.5</v>
      </c>
      <c r="O23" s="5">
        <f t="shared" si="3"/>
        <v>106.8</v>
      </c>
      <c r="P23" s="5">
        <f t="shared" si="3"/>
        <v>674.79800000000012</v>
      </c>
      <c r="Q23" s="5">
        <f t="shared" si="3"/>
        <v>0</v>
      </c>
      <c r="R23" s="5">
        <f t="shared" si="3"/>
        <v>0</v>
      </c>
      <c r="S23" s="5">
        <f t="shared" si="3"/>
        <v>0</v>
      </c>
      <c r="T23" s="5">
        <f t="shared" si="3"/>
        <v>80.099999999999994</v>
      </c>
      <c r="U23" s="5">
        <f t="shared" si="3"/>
        <v>0</v>
      </c>
      <c r="V23" s="5">
        <f t="shared" si="3"/>
        <v>1473.8400000000001</v>
      </c>
      <c r="W23" s="5">
        <f t="shared" si="3"/>
        <v>53.4</v>
      </c>
      <c r="X23" s="5">
        <f t="shared" si="3"/>
        <v>0</v>
      </c>
      <c r="Y23" s="5">
        <f t="shared" si="3"/>
        <v>347.1</v>
      </c>
      <c r="Z23" s="5">
        <f t="shared" si="3"/>
        <v>11.125</v>
      </c>
      <c r="AA23" s="5">
        <f t="shared" si="3"/>
        <v>0</v>
      </c>
      <c r="AB23" s="5">
        <f t="shared" si="3"/>
        <v>96.11999999999999</v>
      </c>
      <c r="AC23" s="5">
        <f t="shared" si="3"/>
        <v>0</v>
      </c>
      <c r="AD23" s="5">
        <f t="shared" si="3"/>
        <v>765.4</v>
      </c>
      <c r="AE23" s="5">
        <f t="shared" si="3"/>
        <v>0</v>
      </c>
      <c r="AF23" s="5">
        <f t="shared" si="3"/>
        <v>20.024999999999999</v>
      </c>
      <c r="AG23" s="5">
        <f t="shared" si="3"/>
        <v>0</v>
      </c>
      <c r="AH23" s="5">
        <f t="shared" si="3"/>
        <v>0</v>
      </c>
      <c r="AI23" s="5">
        <f t="shared" si="3"/>
        <v>0</v>
      </c>
      <c r="AJ23" s="5">
        <f t="shared" si="3"/>
        <v>0</v>
      </c>
      <c r="AK23" s="5">
        <f t="shared" si="3"/>
        <v>142.4</v>
      </c>
      <c r="AL23" s="5">
        <f t="shared" si="3"/>
        <v>0</v>
      </c>
      <c r="AM23" s="5">
        <f t="shared" si="3"/>
        <v>0</v>
      </c>
      <c r="AN23" s="5">
        <f t="shared" si="3"/>
        <v>0</v>
      </c>
      <c r="AO23" s="5">
        <f t="shared" si="3"/>
        <v>0</v>
      </c>
      <c r="AP23" s="5">
        <f t="shared" si="3"/>
        <v>11.125</v>
      </c>
      <c r="AQ23" s="5">
        <f t="shared" si="3"/>
        <v>0</v>
      </c>
      <c r="AR23" s="5">
        <f t="shared" si="3"/>
        <v>0</v>
      </c>
      <c r="AS23" s="5">
        <f t="shared" si="3"/>
        <v>0</v>
      </c>
      <c r="AT23" s="5">
        <f t="shared" si="3"/>
        <v>0</v>
      </c>
      <c r="AU23" s="5">
        <f t="shared" si="3"/>
        <v>178</v>
      </c>
      <c r="AV23" s="5">
        <f t="shared" si="3"/>
        <v>0</v>
      </c>
      <c r="AW23" s="5">
        <f t="shared" si="3"/>
        <v>0</v>
      </c>
      <c r="AX23" s="5">
        <f t="shared" si="3"/>
        <v>1157</v>
      </c>
    </row>
    <row r="24" spans="1:54" ht="37.5" customHeight="1">
      <c r="A24" s="3"/>
      <c r="B24" s="3" t="s">
        <v>2</v>
      </c>
      <c r="C24" s="3"/>
      <c r="D24" s="3"/>
      <c r="E24" s="3"/>
      <c r="F24" s="3"/>
      <c r="G24" s="3"/>
      <c r="H24" s="3"/>
      <c r="I24" s="3"/>
      <c r="J24" s="42"/>
      <c r="K24" s="3"/>
      <c r="L24" s="3"/>
      <c r="M24" s="3"/>
      <c r="N24" s="3"/>
      <c r="O24" s="3"/>
      <c r="P24" s="3"/>
      <c r="Q24" s="3"/>
      <c r="R24" s="3"/>
      <c r="S24" s="4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8"/>
      <c r="AG24" s="1"/>
      <c r="AH24" s="1"/>
      <c r="AI24" s="1"/>
      <c r="AJ24" s="1"/>
      <c r="AK24" s="6"/>
      <c r="AL24" s="6"/>
      <c r="AM24" s="15"/>
      <c r="AN24" s="15"/>
      <c r="AO24" s="15"/>
      <c r="AP24" s="1"/>
      <c r="AQ24" s="1"/>
      <c r="AR24" s="1"/>
      <c r="AS24" s="1"/>
      <c r="AT24" s="1"/>
      <c r="AU24" s="1"/>
      <c r="AV24" s="1"/>
      <c r="AW24" s="1"/>
      <c r="AX24" s="1"/>
      <c r="AY24" s="14">
        <f>SUM(K23:AX23)</f>
        <v>6318.7329999999993</v>
      </c>
      <c r="BB24" s="29">
        <f>I4*71</f>
        <v>6319</v>
      </c>
    </row>
    <row r="25" spans="1:54" ht="44.25" customHeight="1">
      <c r="A25" s="17"/>
      <c r="B25" s="17" t="s">
        <v>40</v>
      </c>
      <c r="C25" s="17"/>
      <c r="D25" s="17"/>
      <c r="E25" s="17"/>
      <c r="F25" s="17"/>
      <c r="G25" s="17"/>
      <c r="H25" s="17"/>
      <c r="I25" s="17"/>
      <c r="J25" s="17"/>
      <c r="K25" s="19">
        <v>120</v>
      </c>
      <c r="L25" s="19"/>
      <c r="M25" s="19"/>
      <c r="N25" s="45">
        <v>180</v>
      </c>
      <c r="O25" s="44">
        <v>80</v>
      </c>
      <c r="P25" s="45">
        <v>85</v>
      </c>
      <c r="Q25" s="19">
        <v>130</v>
      </c>
      <c r="R25" s="19"/>
      <c r="S25" s="19">
        <v>600</v>
      </c>
      <c r="T25" s="45">
        <v>45</v>
      </c>
      <c r="U25" s="45">
        <v>40</v>
      </c>
      <c r="V25" s="45">
        <v>460</v>
      </c>
      <c r="W25" s="45">
        <v>60</v>
      </c>
      <c r="X25" s="19">
        <v>250</v>
      </c>
      <c r="Y25" s="45">
        <v>1300</v>
      </c>
      <c r="Z25" s="45">
        <v>25</v>
      </c>
      <c r="AA25" s="19">
        <v>50</v>
      </c>
      <c r="AB25" s="45">
        <v>360</v>
      </c>
      <c r="AC25" s="19">
        <v>130</v>
      </c>
      <c r="AD25" s="45">
        <v>860</v>
      </c>
      <c r="AE25" s="19">
        <v>85</v>
      </c>
      <c r="AF25" s="46">
        <v>45</v>
      </c>
      <c r="AG25" s="19"/>
      <c r="AH25" s="19"/>
      <c r="AI25" s="19"/>
      <c r="AJ25" s="19">
        <v>55</v>
      </c>
      <c r="AK25" s="47">
        <v>80</v>
      </c>
      <c r="AL25" s="20"/>
      <c r="AM25" s="21"/>
      <c r="AN25" s="21"/>
      <c r="AO25" s="21"/>
      <c r="AP25" s="45">
        <v>25</v>
      </c>
      <c r="AQ25" s="19">
        <v>370</v>
      </c>
      <c r="AR25" s="19"/>
      <c r="AS25" s="19">
        <v>140</v>
      </c>
      <c r="AT25" s="19">
        <v>450</v>
      </c>
      <c r="AU25" s="45">
        <v>50</v>
      </c>
      <c r="AV25" s="19">
        <v>1100</v>
      </c>
      <c r="AW25" s="19">
        <v>85</v>
      </c>
      <c r="AX25" s="45">
        <v>13</v>
      </c>
      <c r="AY25" s="18"/>
    </row>
    <row r="26" spans="1:54" ht="39" customHeight="1">
      <c r="A26" s="2"/>
      <c r="B26" s="2" t="s">
        <v>4</v>
      </c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</row>
    <row r="27" spans="1:54" ht="18.75">
      <c r="A27" s="2"/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</row>
    <row r="28" spans="1:54" ht="18.75">
      <c r="A28" s="2"/>
      <c r="B28" s="2" t="s">
        <v>6</v>
      </c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</row>
    <row r="31" spans="1:54" ht="21">
      <c r="Z31" s="7"/>
      <c r="AA31" s="7"/>
      <c r="AB31" s="7"/>
      <c r="AC31" s="7"/>
      <c r="AD31" s="7"/>
      <c r="AE31" s="7"/>
    </row>
  </sheetData>
  <mergeCells count="11">
    <mergeCell ref="AK1:AY1"/>
    <mergeCell ref="AK2:AY3"/>
    <mergeCell ref="D5:F5"/>
    <mergeCell ref="I4:J4"/>
    <mergeCell ref="BC2:BN3"/>
    <mergeCell ref="A1:AF2"/>
    <mergeCell ref="K7:AE7"/>
    <mergeCell ref="A3:K3"/>
    <mergeCell ref="A4:B4"/>
    <mergeCell ref="A5:B6"/>
    <mergeCell ref="K5:AX5"/>
  </mergeCells>
  <pageMargins left="0.70866141732283472" right="0.70866141732283472" top="0.74803149606299213" bottom="0.74803149606299213" header="0.31496062992125984" footer="0.31496062992125984"/>
  <pageSetup paperSize="9" scale="5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Шаблон</vt:lpstr>
      <vt:lpstr>Шаблон!Область_печати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2023-11-20T19:20:01Z</dcterms:modified>
</cp:coreProperties>
</file>