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Шаблон!$A$1:$BA$29</definedName>
  </definedNames>
  <calcPr calcId="124519"/>
</workbook>
</file>

<file path=xl/calcChain.xml><?xml version="1.0" encoding="utf-8"?>
<calcChain xmlns="http://schemas.openxmlformats.org/spreadsheetml/2006/main">
  <c r="BD25" i="2"/>
  <c r="C9"/>
  <c r="C11"/>
  <c r="C12"/>
  <c r="C8"/>
  <c r="AZ23"/>
  <c r="W23"/>
  <c r="P21"/>
  <c r="P22" s="1"/>
  <c r="P23"/>
  <c r="L23"/>
  <c r="M23"/>
  <c r="N23"/>
  <c r="O23"/>
  <c r="Q23"/>
  <c r="R23"/>
  <c r="S23"/>
  <c r="T23"/>
  <c r="U23"/>
  <c r="V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L21"/>
  <c r="M21"/>
  <c r="M22"/>
  <c r="M24" s="1"/>
  <c r="N21"/>
  <c r="O21"/>
  <c r="O22" s="1"/>
  <c r="O24" s="1"/>
  <c r="Q21"/>
  <c r="R21"/>
  <c r="R22" s="1"/>
  <c r="R24" s="1"/>
  <c r="S21"/>
  <c r="T21"/>
  <c r="T22"/>
  <c r="T24" s="1"/>
  <c r="U21"/>
  <c r="V21"/>
  <c r="V22" s="1"/>
  <c r="V24" s="1"/>
  <c r="W21"/>
  <c r="X21"/>
  <c r="X22" s="1"/>
  <c r="X24" s="1"/>
  <c r="Y21"/>
  <c r="Z21"/>
  <c r="Z22" s="1"/>
  <c r="Z24" s="1"/>
  <c r="AA21"/>
  <c r="AB21"/>
  <c r="AB22"/>
  <c r="AB24" s="1"/>
  <c r="AC21"/>
  <c r="AD21"/>
  <c r="AD22" s="1"/>
  <c r="AD24" s="1"/>
  <c r="AE21"/>
  <c r="AF21"/>
  <c r="AF22"/>
  <c r="AF24" s="1"/>
  <c r="AG21"/>
  <c r="AH21"/>
  <c r="AH22" s="1"/>
  <c r="AH24" s="1"/>
  <c r="AI21"/>
  <c r="AJ21"/>
  <c r="AJ22"/>
  <c r="AJ24" s="1"/>
  <c r="AK21"/>
  <c r="AL21"/>
  <c r="AL22" s="1"/>
  <c r="AL24" s="1"/>
  <c r="AM21"/>
  <c r="AN21"/>
  <c r="AN22"/>
  <c r="AN24" s="1"/>
  <c r="AO21"/>
  <c r="AP21"/>
  <c r="AP22" s="1"/>
  <c r="AP24" s="1"/>
  <c r="AQ21"/>
  <c r="AQ22" s="1"/>
  <c r="AQ24" s="1"/>
  <c r="AR21"/>
  <c r="AR22"/>
  <c r="AR24" s="1"/>
  <c r="AS21"/>
  <c r="AT21"/>
  <c r="AT22" s="1"/>
  <c r="AT24" s="1"/>
  <c r="AU21"/>
  <c r="AV21"/>
  <c r="AV22"/>
  <c r="AV24" s="1"/>
  <c r="AW21"/>
  <c r="AX21"/>
  <c r="AX22" s="1"/>
  <c r="AX24" s="1"/>
  <c r="AY21"/>
  <c r="AZ21"/>
  <c r="AZ22" s="1"/>
  <c r="AZ24" s="1"/>
  <c r="K23"/>
  <c r="K21"/>
  <c r="K22" s="1"/>
  <c r="Q22"/>
  <c r="Q24" s="1"/>
  <c r="AO22"/>
  <c r="AO24" s="1"/>
  <c r="AC22"/>
  <c r="AC24" s="1"/>
  <c r="W22"/>
  <c r="W24" s="1"/>
  <c r="S22"/>
  <c r="S24" s="1"/>
  <c r="N22"/>
  <c r="N24" s="1"/>
  <c r="Y22"/>
  <c r="Y24" s="1"/>
  <c r="AE22"/>
  <c r="AE24" s="1"/>
  <c r="AG22"/>
  <c r="AG24" s="1"/>
  <c r="AI22"/>
  <c r="AI24"/>
  <c r="U22"/>
  <c r="U24" s="1"/>
  <c r="AM22"/>
  <c r="AM24"/>
  <c r="AS22"/>
  <c r="AS24"/>
  <c r="AY22"/>
  <c r="AY24"/>
  <c r="AW22"/>
  <c r="AW24"/>
  <c r="AU22"/>
  <c r="AU24"/>
  <c r="AK22"/>
  <c r="AK24"/>
  <c r="AA22"/>
  <c r="AA24" s="1"/>
  <c r="L22"/>
  <c r="L24"/>
  <c r="P24" l="1"/>
  <c r="K24"/>
  <c r="BA25" l="1"/>
</calcChain>
</file>

<file path=xl/sharedStrings.xml><?xml version="1.0" encoding="utf-8"?>
<sst xmlns="http://schemas.openxmlformats.org/spreadsheetml/2006/main" count="73" uniqueCount="73">
  <si>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</si>
  <si>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</si>
  <si>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</si>
  <si>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</si>
  <si>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</si>
  <si>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</si>
  <si>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</si>
  <si>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</si>
  <si>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</si>
  <si>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</si>
  <si>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</si>
  <si>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</si>
  <si>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</si>
  <si>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</si>
  <si>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</si>
  <si>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</si>
  <si>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</si>
  <si>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</si>
  <si>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</si>
  <si>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</si>
  <si>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</si>
  <si>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</si>
  <si>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</si>
  <si>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</si>
  <si>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</si>
  <si>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</si>
  <si>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</si>
  <si>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</si>
  <si>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</si>
  <si>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</si>
  <si>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</si>
  <si>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</si>
  <si>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</si>
  <si>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</si>
  <si>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</si>
  <si>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</si>
  <si>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</si>
  <si>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</si>
  <si>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</si>
  <si>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</si>
  <si>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</si>
  <si>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</si>
  <si>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</si>
  <si>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</si>
  <si>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</si>
  <si>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</si>
  <si>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</si>
  <si>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</si>
  <si>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</si>
  <si>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</si>
  <si>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</si>
  <si>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</si>
  <si>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</si>
  <si>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</si>
  <si>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</si>
  <si>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</si>
  <si>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</si>
  <si>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</si>
  <si>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</si>
  <si>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</si>
  <si>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Банан</t>
  </si>
  <si>
    <t>говядина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</si>
  <si>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</si>
  <si>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</si>
  <si>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</si>
  <si>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</si>
  <si>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</si>
  <si>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</si>
  <si>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</si>
  <si>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</si>
  <si>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Борщ с мясом</t>
  </si>
  <si>
    <t>вторник-1</t>
  </si>
  <si>
    <t>на 21.11.2023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</si>
</sst>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32"/>
  <sheetViews>
    <sheetView tabSelected="1" view="pageBreakPreview" zoomScale="70" zoomScaleNormal="70" zoomScaleSheetLayoutView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A5" sqref="A5:B6"/>
    </sheetView>
  </sheetViews>
  <sheetFormatPr defaultRowHeight="1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6.42578125" customWidth="1"/>
    <col min="7" max="7" width="8.140625" customWidth="1"/>
    <col min="8" max="8" width="8" customWidth="1"/>
    <col min="9" max="9" width="8.140625" customWidth="1"/>
    <col min="10" max="10" width="7.140625" style="40" customWidth="1"/>
    <col min="11" max="11" width="9.140625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hidden="1" customWidth="1"/>
    <col min="51" max="51" width="7.85546875" hidden="1" customWidth="1"/>
    <col min="52" max="52" width="9.28515625" customWidth="1"/>
    <col min="53" max="53" width="10.85546875" customWidth="1"/>
  </cols>
  <sheetData>
    <row r="1" spans="1:72" ht="24.75" customHeight="1">
      <c r="A1" s="12"/>
      <c r="B1" s="12"/>
      <c r="C1" s="12"/>
      <c r="D1" s="12"/>
      <c r="E1" s="12"/>
      <c r="F1" s="12"/>
      <c r="G1" s="12"/>
      <c r="H1" s="12"/>
      <c r="I1" s="12"/>
      <c r="J1" s="45"/>
      <c r="K1" s="12"/>
      <c r="L1" s="12"/>
      <c r="M1" s="12"/>
      <c r="N1" s="12"/>
      <c r="O1" s="12"/>
      <c r="P1" s="12"/>
      <c r="Q1" s="12"/>
      <c r="R1" s="12"/>
      <c r="S1" s="12"/>
      <c r="T1" s="60" t="s">
        <v>71</v>
      </c>
      <c r="U1" s="60"/>
      <c r="V1" s="60"/>
      <c r="W1" s="60"/>
      <c r="X1" s="60"/>
      <c r="AC1" s="58" t="s">
        <v>10</v>
      </c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</row>
    <row r="2" spans="1:72" ht="29.25" customHeight="1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</row>
    <row r="3" spans="1:72" ht="30.75" customHeight="1">
      <c r="A3" s="52" t="s">
        <v>72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</row>
    <row r="4" spans="1:72" ht="33" customHeight="1">
      <c r="A4" s="53" t="s">
        <v>7</v>
      </c>
      <c r="B4" s="53"/>
      <c r="C4" s="33"/>
      <c r="D4" s="33"/>
      <c r="E4" s="33"/>
      <c r="F4" s="33"/>
      <c r="G4" s="33"/>
      <c r="H4" s="33"/>
      <c r="I4" s="33"/>
      <c r="J4" s="41">
        <v>136</v>
      </c>
      <c r="K4" s="24"/>
      <c r="L4" s="2"/>
      <c r="M4" s="2"/>
      <c r="N4" s="2"/>
      <c r="O4" s="2"/>
      <c r="P4" s="2"/>
      <c r="Q4" s="2"/>
      <c r="R4" s="2"/>
      <c r="S4" s="2"/>
      <c r="T4" s="2"/>
    </row>
    <row r="5" spans="1:72" ht="29.25" customHeight="1">
      <c r="A5" s="54" t="s">
        <v>0</v>
      </c>
      <c r="B5" s="54"/>
      <c r="C5" s="31"/>
      <c r="D5" s="48" t="s">
        <v>69</v>
      </c>
      <c r="E5" s="49"/>
      <c r="F5" s="50"/>
      <c r="G5" s="31"/>
      <c r="H5" s="31"/>
      <c r="I5" s="31"/>
      <c r="J5" s="34"/>
      <c r="K5" s="55" t="s">
        <v>3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72" ht="38.25" customHeight="1">
      <c r="A6" s="54"/>
      <c r="B6" s="54"/>
      <c r="C6" s="42" t="s">
        <v>62</v>
      </c>
      <c r="D6" s="32" t="s">
        <v>64</v>
      </c>
      <c r="E6" s="32" t="s">
        <v>63</v>
      </c>
      <c r="F6" s="32" t="s">
        <v>65</v>
      </c>
      <c r="G6" s="42" t="s">
        <v>66</v>
      </c>
      <c r="H6" s="42" t="s">
        <v>67</v>
      </c>
      <c r="I6" s="42" t="s">
        <v>68</v>
      </c>
      <c r="J6" s="35"/>
      <c r="K6" s="1" t="s">
        <v>30</v>
      </c>
      <c r="L6" s="1" t="s">
        <v>15</v>
      </c>
      <c r="M6" s="1" t="s">
        <v>39</v>
      </c>
      <c r="N6" s="16" t="s">
        <v>55</v>
      </c>
      <c r="O6" s="16" t="s">
        <v>56</v>
      </c>
      <c r="P6" s="16" t="s">
        <v>61</v>
      </c>
      <c r="Q6" s="1" t="s">
        <v>26</v>
      </c>
      <c r="R6" s="1" t="s">
        <v>44</v>
      </c>
      <c r="S6" s="1" t="s">
        <v>45</v>
      </c>
      <c r="T6" s="1" t="s">
        <v>13</v>
      </c>
      <c r="U6" s="1" t="s">
        <v>16</v>
      </c>
      <c r="V6" s="1" t="s">
        <v>17</v>
      </c>
      <c r="W6" s="25" t="s">
        <v>46</v>
      </c>
      <c r="X6" s="16" t="s">
        <v>57</v>
      </c>
      <c r="Y6" s="1" t="s">
        <v>58</v>
      </c>
      <c r="Z6" s="1" t="s">
        <v>32</v>
      </c>
      <c r="AA6" s="1" t="s">
        <v>25</v>
      </c>
      <c r="AB6" s="1" t="s">
        <v>33</v>
      </c>
      <c r="AC6" s="16" t="s">
        <v>47</v>
      </c>
      <c r="AD6" s="16" t="s">
        <v>40</v>
      </c>
      <c r="AE6" s="16" t="s">
        <v>41</v>
      </c>
      <c r="AF6" s="1" t="s">
        <v>23</v>
      </c>
      <c r="AG6" s="1" t="s">
        <v>29</v>
      </c>
      <c r="AH6" s="1" t="s">
        <v>34</v>
      </c>
      <c r="AI6" s="1" t="s">
        <v>48</v>
      </c>
      <c r="AJ6" s="1" t="s">
        <v>38</v>
      </c>
      <c r="AK6" s="1" t="s">
        <v>35</v>
      </c>
      <c r="AL6" s="1" t="s">
        <v>14</v>
      </c>
      <c r="AM6" s="1" t="s">
        <v>49</v>
      </c>
      <c r="AN6" s="16" t="s">
        <v>42</v>
      </c>
      <c r="AO6" s="16" t="s">
        <v>50</v>
      </c>
      <c r="AP6" s="16" t="s">
        <v>51</v>
      </c>
      <c r="AQ6" s="1" t="s">
        <v>12</v>
      </c>
      <c r="AR6" s="1" t="s">
        <v>36</v>
      </c>
      <c r="AS6" s="1" t="s">
        <v>11</v>
      </c>
      <c r="AT6" s="1" t="s">
        <v>52</v>
      </c>
      <c r="AU6" s="1" t="s">
        <v>53</v>
      </c>
      <c r="AV6" s="1" t="s">
        <v>31</v>
      </c>
      <c r="AW6" s="1" t="s">
        <v>27</v>
      </c>
      <c r="AX6" s="1" t="s">
        <v>22</v>
      </c>
      <c r="AY6" s="1" t="s">
        <v>28</v>
      </c>
      <c r="AZ6" s="1" t="s">
        <v>37</v>
      </c>
    </row>
    <row r="7" spans="1:72" ht="18.75">
      <c r="A7" s="3" t="s">
        <v>1</v>
      </c>
      <c r="B7" s="13" t="s">
        <v>21</v>
      </c>
      <c r="C7" s="23"/>
      <c r="D7" s="23"/>
      <c r="E7" s="23"/>
      <c r="F7" s="23"/>
      <c r="G7" s="23"/>
      <c r="H7" s="23"/>
      <c r="I7" s="23"/>
      <c r="J7" s="36"/>
      <c r="K7" s="48" t="s">
        <v>19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50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>
      <c r="A8" s="9">
        <v>1</v>
      </c>
      <c r="B8" s="26" t="s">
        <v>24</v>
      </c>
      <c r="C8" s="26">
        <f>SUM(K8:AZ8)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3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72" ht="23.25">
      <c r="A9" s="9">
        <v>2</v>
      </c>
      <c r="B9" s="27" t="s">
        <v>54</v>
      </c>
      <c r="C9" s="26">
        <f>SUM(K9:AZ9)</f>
        <v>65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38"/>
      <c r="K9" s="22"/>
      <c r="L9" s="22"/>
      <c r="M9" s="22"/>
      <c r="N9" s="22"/>
      <c r="O9" s="30">
        <v>10</v>
      </c>
      <c r="P9" s="22"/>
      <c r="Q9" s="22"/>
      <c r="R9" s="22"/>
      <c r="S9" s="22"/>
      <c r="T9" s="22"/>
      <c r="U9" s="22">
        <v>20</v>
      </c>
      <c r="V9" s="22"/>
      <c r="W9" s="22"/>
      <c r="X9" s="22">
        <v>10</v>
      </c>
      <c r="Y9" s="22"/>
      <c r="Z9" s="22"/>
      <c r="AA9" s="22">
        <v>10</v>
      </c>
      <c r="AB9" s="22"/>
      <c r="AC9" s="22">
        <v>3</v>
      </c>
      <c r="AD9" s="22"/>
      <c r="AE9" s="22"/>
      <c r="AF9" s="22"/>
      <c r="AG9" s="8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2</v>
      </c>
      <c r="AR9" s="22"/>
      <c r="AS9" s="22"/>
      <c r="AT9" s="22"/>
      <c r="AU9" s="22"/>
      <c r="AV9" s="22"/>
      <c r="AW9" s="22"/>
      <c r="AX9" s="22"/>
      <c r="AY9" s="22"/>
      <c r="AZ9" s="22"/>
    </row>
    <row r="10" spans="1:72" ht="23.25">
      <c r="A10" s="9">
        <v>3</v>
      </c>
      <c r="B10" s="26" t="s">
        <v>59</v>
      </c>
      <c r="C10" s="26">
        <v>40</v>
      </c>
      <c r="D10" s="26">
        <v>5</v>
      </c>
      <c r="E10" s="26">
        <v>5</v>
      </c>
      <c r="F10" s="26">
        <v>0</v>
      </c>
      <c r="G10" s="26">
        <v>63</v>
      </c>
      <c r="H10" s="26">
        <v>0</v>
      </c>
      <c r="I10" s="26">
        <v>213</v>
      </c>
      <c r="J10" s="3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>
        <v>1</v>
      </c>
    </row>
    <row r="11" spans="1:72" ht="23.25">
      <c r="A11" s="9">
        <v>4</v>
      </c>
      <c r="B11" s="26" t="s">
        <v>70</v>
      </c>
      <c r="C11" s="26">
        <f>SUM(K11:AZ11)</f>
        <v>220.7</v>
      </c>
      <c r="D11" s="26">
        <v>2</v>
      </c>
      <c r="E11" s="26">
        <v>4</v>
      </c>
      <c r="F11" s="26">
        <v>12</v>
      </c>
      <c r="G11" s="26">
        <v>110</v>
      </c>
      <c r="H11" s="26">
        <v>19</v>
      </c>
      <c r="I11" s="26">
        <v>2001</v>
      </c>
      <c r="J11" s="37"/>
      <c r="K11" s="22"/>
      <c r="L11" s="22"/>
      <c r="M11" s="22"/>
      <c r="N11" s="22"/>
      <c r="O11" s="22"/>
      <c r="P11" s="22">
        <v>68</v>
      </c>
      <c r="Q11" s="22"/>
      <c r="R11" s="22"/>
      <c r="S11" s="22"/>
      <c r="T11" s="22"/>
      <c r="U11" s="30">
        <v>88.7</v>
      </c>
      <c r="V11" s="22">
        <v>50</v>
      </c>
      <c r="W11" s="22"/>
      <c r="X11" s="22"/>
      <c r="Y11" s="22"/>
      <c r="Z11" s="22"/>
      <c r="AA11" s="22">
        <v>7</v>
      </c>
      <c r="AB11" s="22"/>
      <c r="AC11" s="22"/>
      <c r="AD11" s="22"/>
      <c r="AE11" s="22"/>
      <c r="AF11" s="22"/>
      <c r="AG11" s="22">
        <v>5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v>2</v>
      </c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72" ht="23.25">
      <c r="A12" s="9">
        <v>5</v>
      </c>
      <c r="B12" s="26" t="s">
        <v>60</v>
      </c>
      <c r="C12" s="26">
        <f>SUM(K12:AZ12)</f>
        <v>80</v>
      </c>
      <c r="D12" s="26">
        <v>0.4</v>
      </c>
      <c r="E12" s="26">
        <v>0.3</v>
      </c>
      <c r="F12" s="26">
        <v>10</v>
      </c>
      <c r="G12" s="26">
        <v>41</v>
      </c>
      <c r="H12" s="26">
        <v>10</v>
      </c>
      <c r="I12" s="26">
        <v>368</v>
      </c>
      <c r="J12" s="37"/>
      <c r="K12" s="22">
        <v>80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8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72" ht="23.25">
      <c r="A13" s="9">
        <v>6</v>
      </c>
      <c r="B13" s="1"/>
      <c r="C13" s="1"/>
      <c r="D13" s="1"/>
      <c r="E13" s="1"/>
      <c r="F13" s="1"/>
      <c r="G13" s="1"/>
      <c r="H13" s="1"/>
      <c r="I13" s="1"/>
      <c r="J13" s="39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8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72" ht="23.25">
      <c r="A14" s="9">
        <v>7</v>
      </c>
      <c r="B14" s="1"/>
      <c r="C14" s="1"/>
      <c r="D14" s="1"/>
      <c r="E14" s="1"/>
      <c r="F14" s="1"/>
      <c r="G14" s="1"/>
      <c r="H14" s="1"/>
      <c r="I14" s="1"/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8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72" ht="23.25">
      <c r="A15" s="9">
        <v>8</v>
      </c>
      <c r="B15" s="3"/>
      <c r="C15" s="3"/>
      <c r="D15" s="3"/>
      <c r="E15" s="3"/>
      <c r="F15" s="3"/>
      <c r="G15" s="3"/>
      <c r="H15" s="3"/>
      <c r="I15" s="3"/>
      <c r="J15" s="39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72" ht="23.25">
      <c r="A16" s="9">
        <v>9</v>
      </c>
      <c r="B16" s="3"/>
      <c r="C16" s="3"/>
      <c r="D16" s="3"/>
      <c r="E16" s="3"/>
      <c r="F16" s="3"/>
      <c r="G16" s="3"/>
      <c r="H16" s="3"/>
      <c r="I16" s="3"/>
      <c r="J16" s="39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>
      <c r="A17" s="9">
        <v>10</v>
      </c>
      <c r="B17" s="3"/>
      <c r="C17" s="3"/>
      <c r="D17" s="3"/>
      <c r="E17" s="3"/>
      <c r="F17" s="3"/>
      <c r="G17" s="3"/>
      <c r="H17" s="3"/>
      <c r="I17" s="3"/>
      <c r="J17" s="3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>
      <c r="A18" s="9">
        <v>11</v>
      </c>
      <c r="B18" s="3"/>
      <c r="C18" s="3"/>
      <c r="D18" s="3"/>
      <c r="E18" s="3"/>
      <c r="F18" s="3"/>
      <c r="G18" s="3"/>
      <c r="H18" s="3"/>
      <c r="I18" s="3"/>
      <c r="J18" s="3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>
      <c r="A19" s="9">
        <v>12</v>
      </c>
      <c r="B19" s="3"/>
      <c r="C19" s="3"/>
      <c r="D19" s="3"/>
      <c r="E19" s="3"/>
      <c r="F19" s="3"/>
      <c r="G19" s="3"/>
      <c r="H19" s="3"/>
      <c r="I19" s="3"/>
      <c r="J19" s="3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4.95" customHeight="1">
      <c r="A20" s="9">
        <v>13</v>
      </c>
      <c r="B20" s="3"/>
      <c r="C20" s="3"/>
      <c r="D20" s="3"/>
      <c r="E20" s="3"/>
      <c r="F20" s="3"/>
      <c r="G20" s="3"/>
      <c r="H20" s="3"/>
      <c r="I20" s="3"/>
      <c r="J20" s="39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ht="24.95" customHeight="1">
      <c r="A21" s="3"/>
      <c r="B21" s="3" t="s">
        <v>8</v>
      </c>
      <c r="C21" s="3"/>
      <c r="D21" s="3"/>
      <c r="E21" s="3"/>
      <c r="F21" s="3"/>
      <c r="G21" s="3"/>
      <c r="H21" s="3"/>
      <c r="I21" s="3"/>
      <c r="J21" s="5"/>
      <c r="K21" s="5">
        <f>SUM(K8:K20)</f>
        <v>80</v>
      </c>
      <c r="L21" s="5">
        <f t="shared" ref="L21:AZ21" si="0">SUM(L8:L20)</f>
        <v>0</v>
      </c>
      <c r="M21" s="5">
        <f t="shared" si="0"/>
        <v>0</v>
      </c>
      <c r="N21" s="5">
        <f t="shared" si="0"/>
        <v>0</v>
      </c>
      <c r="O21" s="5">
        <f t="shared" si="0"/>
        <v>10</v>
      </c>
      <c r="P21" s="5">
        <f t="shared" si="0"/>
        <v>68</v>
      </c>
      <c r="Q21" s="5">
        <f t="shared" si="0"/>
        <v>0</v>
      </c>
      <c r="R21" s="5">
        <f t="shared" si="0"/>
        <v>0</v>
      </c>
      <c r="S21" s="5">
        <f t="shared" si="0"/>
        <v>0</v>
      </c>
      <c r="T21" s="5">
        <f t="shared" si="0"/>
        <v>0</v>
      </c>
      <c r="U21" s="5">
        <f t="shared" si="0"/>
        <v>108.7</v>
      </c>
      <c r="V21" s="5">
        <f t="shared" si="0"/>
        <v>50</v>
      </c>
      <c r="W21" s="5">
        <f t="shared" si="0"/>
        <v>0</v>
      </c>
      <c r="X21" s="5">
        <f t="shared" si="0"/>
        <v>10</v>
      </c>
      <c r="Y21" s="5">
        <f t="shared" si="0"/>
        <v>0</v>
      </c>
      <c r="Z21" s="5">
        <f t="shared" si="0"/>
        <v>0</v>
      </c>
      <c r="AA21" s="5">
        <f t="shared" si="0"/>
        <v>17</v>
      </c>
      <c r="AB21" s="5">
        <f t="shared" si="0"/>
        <v>0</v>
      </c>
      <c r="AC21" s="5">
        <f t="shared" si="0"/>
        <v>3</v>
      </c>
      <c r="AD21" s="5">
        <f t="shared" si="0"/>
        <v>0</v>
      </c>
      <c r="AE21" s="5">
        <f t="shared" si="0"/>
        <v>0</v>
      </c>
      <c r="AF21" s="5">
        <f t="shared" si="0"/>
        <v>0</v>
      </c>
      <c r="AG21" s="5">
        <f t="shared" si="0"/>
        <v>15</v>
      </c>
      <c r="AH21" s="5">
        <f t="shared" si="0"/>
        <v>0</v>
      </c>
      <c r="AI21" s="5">
        <f t="shared" si="0"/>
        <v>0</v>
      </c>
      <c r="AJ21" s="5">
        <f t="shared" si="0"/>
        <v>0</v>
      </c>
      <c r="AK21" s="5">
        <f t="shared" si="0"/>
        <v>0</v>
      </c>
      <c r="AL21" s="5">
        <f t="shared" si="0"/>
        <v>0</v>
      </c>
      <c r="AM21" s="5">
        <f t="shared" si="0"/>
        <v>0</v>
      </c>
      <c r="AN21" s="5">
        <f t="shared" si="0"/>
        <v>0</v>
      </c>
      <c r="AO21" s="5">
        <f t="shared" si="0"/>
        <v>0</v>
      </c>
      <c r="AP21" s="5">
        <f t="shared" si="0"/>
        <v>0</v>
      </c>
      <c r="AQ21" s="5">
        <f t="shared" si="0"/>
        <v>4</v>
      </c>
      <c r="AR21" s="5">
        <f t="shared" si="0"/>
        <v>0</v>
      </c>
      <c r="AS21" s="5">
        <f t="shared" si="0"/>
        <v>0</v>
      </c>
      <c r="AT21" s="5">
        <f t="shared" si="0"/>
        <v>0</v>
      </c>
      <c r="AU21" s="5">
        <f t="shared" si="0"/>
        <v>0</v>
      </c>
      <c r="AV21" s="5">
        <f t="shared" si="0"/>
        <v>0</v>
      </c>
      <c r="AW21" s="5">
        <f t="shared" si="0"/>
        <v>40</v>
      </c>
      <c r="AX21" s="5">
        <f t="shared" si="0"/>
        <v>0</v>
      </c>
      <c r="AY21" s="5">
        <f t="shared" si="0"/>
        <v>0</v>
      </c>
      <c r="AZ21" s="5">
        <f t="shared" si="0"/>
        <v>1</v>
      </c>
    </row>
    <row r="22" spans="1:56" ht="24.95" customHeight="1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"/>
      <c r="K22" s="3">
        <f>$J$4*K21</f>
        <v>10880</v>
      </c>
      <c r="L22" s="3">
        <f t="shared" ref="L22:AZ22" si="1">$J$4*L21</f>
        <v>0</v>
      </c>
      <c r="M22" s="3">
        <f t="shared" si="1"/>
        <v>0</v>
      </c>
      <c r="N22" s="3">
        <f t="shared" si="1"/>
        <v>0</v>
      </c>
      <c r="O22" s="3">
        <f t="shared" si="1"/>
        <v>1360</v>
      </c>
      <c r="P22" s="3">
        <f t="shared" si="1"/>
        <v>9248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14783.2</v>
      </c>
      <c r="V22" s="3">
        <f t="shared" si="1"/>
        <v>6800</v>
      </c>
      <c r="W22" s="3">
        <f t="shared" si="1"/>
        <v>0</v>
      </c>
      <c r="X22" s="3">
        <f t="shared" si="1"/>
        <v>1360</v>
      </c>
      <c r="Y22" s="3">
        <f t="shared" si="1"/>
        <v>0</v>
      </c>
      <c r="Z22" s="3">
        <f t="shared" si="1"/>
        <v>0</v>
      </c>
      <c r="AA22" s="3">
        <f t="shared" si="1"/>
        <v>2312</v>
      </c>
      <c r="AB22" s="3">
        <f t="shared" si="1"/>
        <v>0</v>
      </c>
      <c r="AC22" s="3">
        <f t="shared" si="1"/>
        <v>408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2040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544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0</v>
      </c>
      <c r="AW22" s="3">
        <f t="shared" si="1"/>
        <v>5440</v>
      </c>
      <c r="AX22" s="3">
        <f t="shared" si="1"/>
        <v>0</v>
      </c>
      <c r="AY22" s="3">
        <f t="shared" si="1"/>
        <v>0</v>
      </c>
      <c r="AZ22" s="3">
        <f t="shared" si="1"/>
        <v>136</v>
      </c>
    </row>
    <row r="23" spans="1:56" ht="24.95" customHeight="1">
      <c r="A23" s="3"/>
      <c r="B23" s="5" t="s">
        <v>20</v>
      </c>
      <c r="C23" s="5"/>
      <c r="D23" s="5"/>
      <c r="E23" s="5"/>
      <c r="F23" s="5"/>
      <c r="G23" s="5"/>
      <c r="H23" s="5"/>
      <c r="I23" s="5"/>
      <c r="J23" s="5"/>
      <c r="K23" s="1">
        <f>K26/1000</f>
        <v>0.18</v>
      </c>
      <c r="L23" s="1">
        <f t="shared" ref="L23:AY23" si="2">L26/1000</f>
        <v>0</v>
      </c>
      <c r="M23" s="1">
        <f t="shared" si="2"/>
        <v>0</v>
      </c>
      <c r="N23" s="1">
        <f t="shared" si="2"/>
        <v>0.05</v>
      </c>
      <c r="O23" s="1">
        <f t="shared" si="2"/>
        <v>0.08</v>
      </c>
      <c r="P23" s="1">
        <f t="shared" si="2"/>
        <v>0.46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4.4999999999999998E-2</v>
      </c>
      <c r="V23" s="1">
        <f t="shared" si="2"/>
        <v>3.5000000000000003E-2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2.5000000000000001E-2</v>
      </c>
      <c r="AB23" s="1">
        <f t="shared" si="2"/>
        <v>0.05</v>
      </c>
      <c r="AC23" s="1">
        <f t="shared" si="2"/>
        <v>0.36</v>
      </c>
      <c r="AD23" s="1">
        <f t="shared" si="2"/>
        <v>0.13</v>
      </c>
      <c r="AE23" s="1">
        <f t="shared" si="2"/>
        <v>0.65</v>
      </c>
      <c r="AF23" s="1">
        <f t="shared" si="2"/>
        <v>8.5000000000000006E-2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2.5000000000000001E-2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0.45</v>
      </c>
      <c r="AW23" s="1">
        <f t="shared" si="2"/>
        <v>0.05</v>
      </c>
      <c r="AX23" s="1">
        <f t="shared" si="2"/>
        <v>1.1000000000000001</v>
      </c>
      <c r="AY23" s="1">
        <f t="shared" si="2"/>
        <v>8.5000000000000006E-2</v>
      </c>
      <c r="AZ23" s="1">
        <f>AZ26</f>
        <v>13</v>
      </c>
    </row>
    <row r="24" spans="1:56" ht="24.95" customHeight="1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"/>
      <c r="K24" s="5">
        <f>K22*K23</f>
        <v>1958.3999999999999</v>
      </c>
      <c r="L24" s="5">
        <f t="shared" ref="L24:AZ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108.8</v>
      </c>
      <c r="P24" s="5">
        <f t="shared" si="3"/>
        <v>4254.08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665.24400000000003</v>
      </c>
      <c r="V24" s="5">
        <f t="shared" si="3"/>
        <v>238.00000000000003</v>
      </c>
      <c r="W24" s="5">
        <f t="shared" si="3"/>
        <v>0</v>
      </c>
      <c r="X24" s="5">
        <f t="shared" si="3"/>
        <v>81.599999999999994</v>
      </c>
      <c r="Y24" s="5">
        <f t="shared" si="3"/>
        <v>0</v>
      </c>
      <c r="Z24" s="5">
        <f t="shared" si="3"/>
        <v>0</v>
      </c>
      <c r="AA24" s="5">
        <f t="shared" si="3"/>
        <v>57.800000000000004</v>
      </c>
      <c r="AB24" s="5">
        <f t="shared" si="3"/>
        <v>0</v>
      </c>
      <c r="AC24" s="5">
        <f t="shared" si="3"/>
        <v>146.88</v>
      </c>
      <c r="AD24" s="5">
        <f t="shared" si="3"/>
        <v>0</v>
      </c>
      <c r="AE24" s="5">
        <f t="shared" si="3"/>
        <v>0</v>
      </c>
      <c r="AF24" s="5">
        <f t="shared" si="3"/>
        <v>0</v>
      </c>
      <c r="AG24" s="5">
        <f t="shared" si="3"/>
        <v>91.8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13.600000000000001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0</v>
      </c>
      <c r="AW24" s="28">
        <f t="shared" si="3"/>
        <v>272</v>
      </c>
      <c r="AX24" s="5">
        <f t="shared" si="3"/>
        <v>0</v>
      </c>
      <c r="AY24" s="5">
        <f t="shared" si="3"/>
        <v>0</v>
      </c>
      <c r="AZ24" s="5">
        <f t="shared" si="3"/>
        <v>1768</v>
      </c>
    </row>
    <row r="25" spans="1:56" ht="38.25" customHeight="1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4">
        <f>SUM(K24:AZ24)</f>
        <v>9656.2040000000015</v>
      </c>
      <c r="BD25" s="2">
        <f>J4*71</f>
        <v>9656</v>
      </c>
    </row>
    <row r="26" spans="1:56" ht="39" customHeight="1">
      <c r="A26" s="17"/>
      <c r="B26" s="17" t="s">
        <v>43</v>
      </c>
      <c r="C26" s="17"/>
      <c r="D26" s="17"/>
      <c r="E26" s="17"/>
      <c r="F26" s="17"/>
      <c r="G26" s="17"/>
      <c r="H26" s="17"/>
      <c r="I26" s="17"/>
      <c r="J26" s="46"/>
      <c r="K26" s="43">
        <v>180</v>
      </c>
      <c r="L26" s="19"/>
      <c r="M26" s="19"/>
      <c r="N26" s="19">
        <v>50</v>
      </c>
      <c r="O26" s="43">
        <v>80</v>
      </c>
      <c r="P26" s="43">
        <v>460</v>
      </c>
      <c r="Q26" s="19">
        <v>80</v>
      </c>
      <c r="R26" s="19">
        <v>130</v>
      </c>
      <c r="S26" s="19"/>
      <c r="T26" s="19">
        <v>600</v>
      </c>
      <c r="U26" s="43">
        <v>45</v>
      </c>
      <c r="V26" s="43">
        <v>35</v>
      </c>
      <c r="W26" s="21">
        <v>380</v>
      </c>
      <c r="X26" s="43">
        <v>60</v>
      </c>
      <c r="Y26" s="19">
        <v>250</v>
      </c>
      <c r="Z26" s="19"/>
      <c r="AA26" s="43">
        <v>25</v>
      </c>
      <c r="AB26" s="19">
        <v>50</v>
      </c>
      <c r="AC26" s="43">
        <v>360</v>
      </c>
      <c r="AD26" s="19">
        <v>130</v>
      </c>
      <c r="AE26" s="19">
        <v>650</v>
      </c>
      <c r="AF26" s="19">
        <v>85</v>
      </c>
      <c r="AG26" s="44">
        <v>45</v>
      </c>
      <c r="AH26" s="19"/>
      <c r="AI26" s="19"/>
      <c r="AJ26" s="19"/>
      <c r="AK26" s="19">
        <v>55</v>
      </c>
      <c r="AL26" s="20">
        <v>60</v>
      </c>
      <c r="AM26" s="20"/>
      <c r="AN26" s="21"/>
      <c r="AO26" s="21"/>
      <c r="AP26" s="21"/>
      <c r="AQ26" s="43">
        <v>25</v>
      </c>
      <c r="AR26" s="29">
        <v>420</v>
      </c>
      <c r="AS26" s="29">
        <v>370</v>
      </c>
      <c r="AT26" s="29"/>
      <c r="AU26" s="29">
        <v>140</v>
      </c>
      <c r="AV26" s="29">
        <v>450</v>
      </c>
      <c r="AW26" s="43">
        <v>50</v>
      </c>
      <c r="AX26" s="29">
        <v>1100</v>
      </c>
      <c r="AY26" s="29">
        <v>85</v>
      </c>
      <c r="AZ26" s="43">
        <v>13</v>
      </c>
      <c r="BA26" s="18"/>
    </row>
    <row r="27" spans="1:56" ht="39" customHeight="1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47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>
      <c r="A28" s="2"/>
      <c r="B28" s="2"/>
      <c r="C28" s="2"/>
      <c r="D28" s="2"/>
      <c r="E28" s="2"/>
      <c r="F28" s="2"/>
      <c r="G28" s="2"/>
      <c r="H28" s="2"/>
      <c r="I28" s="2"/>
      <c r="J28" s="47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6" ht="18.75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47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6" ht="21">
      <c r="AA32" s="7"/>
      <c r="AB32" s="7"/>
      <c r="AC32" s="7"/>
      <c r="AD32" s="7"/>
      <c r="AE32" s="7"/>
      <c r="AF32" s="7"/>
    </row>
  </sheetData>
  <mergeCells count="10">
    <mergeCell ref="K7:AF7"/>
    <mergeCell ref="BI2:BT3"/>
    <mergeCell ref="A3:K3"/>
    <mergeCell ref="A4:B4"/>
    <mergeCell ref="A5:B6"/>
    <mergeCell ref="K5:AZ5"/>
    <mergeCell ref="A2:AA2"/>
    <mergeCell ref="AC1:AZ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2023-11-20T19:22:36Z</dcterms:modified>
</cp:coreProperties>
</file>