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4760" windowHeight="8265"/>
  </bookViews>
  <sheets>
    <sheet name="Шаблон" sheetId="2" r:id="rId1"/>
  </sheets>
  <definedNames>
    <definedName name="_xlnm.Print_Area" localSheetId="0">Шаблон!$A$1:$AV$28</definedName>
  </definedNames>
  <calcPr calcId="124519"/>
</workbook>
</file>

<file path=xl/calcChain.xml><?xml version="1.0" encoding="utf-8"?>
<calcChain xmlns="http://schemas.openxmlformats.org/spreadsheetml/2006/main">
  <c r="AM22" i="2"/>
  <c r="C11"/>
  <c r="Q20"/>
  <c r="R20"/>
  <c r="R21" s="1"/>
  <c r="R23" s="1"/>
  <c r="S20"/>
  <c r="S21" s="1"/>
  <c r="S23" s="1"/>
  <c r="Q21"/>
  <c r="Q22"/>
  <c r="R22"/>
  <c r="S22"/>
  <c r="C9"/>
  <c r="C10"/>
  <c r="C12"/>
  <c r="C8"/>
  <c r="AY24"/>
  <c r="L22"/>
  <c r="M22"/>
  <c r="N22"/>
  <c r="O22"/>
  <c r="P22"/>
  <c r="T22"/>
  <c r="U22"/>
  <c r="W22"/>
  <c r="X22"/>
  <c r="Y22"/>
  <c r="Z22"/>
  <c r="AA22"/>
  <c r="AB22"/>
  <c r="AC22"/>
  <c r="AD22"/>
  <c r="AE22"/>
  <c r="AF22"/>
  <c r="AG22"/>
  <c r="AH22"/>
  <c r="AI22"/>
  <c r="AJ22"/>
  <c r="AK22"/>
  <c r="AL22"/>
  <c r="AN22"/>
  <c r="AO22"/>
  <c r="AP22"/>
  <c r="AQ22"/>
  <c r="AR22"/>
  <c r="AS22"/>
  <c r="AT22"/>
  <c r="AU22"/>
  <c r="L20"/>
  <c r="L21"/>
  <c r="M20"/>
  <c r="M21"/>
  <c r="M23" s="1"/>
  <c r="N20"/>
  <c r="N21"/>
  <c r="O20"/>
  <c r="O21"/>
  <c r="O23" s="1"/>
  <c r="P20"/>
  <c r="P21" s="1"/>
  <c r="P23" s="1"/>
  <c r="T20"/>
  <c r="T21" s="1"/>
  <c r="T23" s="1"/>
  <c r="U20"/>
  <c r="U21"/>
  <c r="U23" s="1"/>
  <c r="V20"/>
  <c r="V21" s="1"/>
  <c r="V23" s="1"/>
  <c r="W20"/>
  <c r="W21" s="1"/>
  <c r="W23" s="1"/>
  <c r="X20"/>
  <c r="X21" s="1"/>
  <c r="X23" s="1"/>
  <c r="Y20"/>
  <c r="Y21" s="1"/>
  <c r="Z20"/>
  <c r="AA20"/>
  <c r="AA21" s="1"/>
  <c r="AA23" s="1"/>
  <c r="AB20"/>
  <c r="AB21"/>
  <c r="AB23" s="1"/>
  <c r="AC20"/>
  <c r="AC21" s="1"/>
  <c r="AC23" s="1"/>
  <c r="AD20"/>
  <c r="AD21" s="1"/>
  <c r="AD23" s="1"/>
  <c r="AE20"/>
  <c r="AE21"/>
  <c r="AE23" s="1"/>
  <c r="AF20"/>
  <c r="AF21" s="1"/>
  <c r="AF23" s="1"/>
  <c r="AG20"/>
  <c r="AG21"/>
  <c r="AH20"/>
  <c r="AH21"/>
  <c r="AH23" s="1"/>
  <c r="AI20"/>
  <c r="AI21" s="1"/>
  <c r="AI23" s="1"/>
  <c r="AJ20"/>
  <c r="AJ21" s="1"/>
  <c r="AJ23" s="1"/>
  <c r="AK20"/>
  <c r="AL20"/>
  <c r="AL21" s="1"/>
  <c r="AL23" s="1"/>
  <c r="AM20"/>
  <c r="AM21"/>
  <c r="AN20"/>
  <c r="AN21" s="1"/>
  <c r="AN23" s="1"/>
  <c r="AO20"/>
  <c r="AO21"/>
  <c r="AP20"/>
  <c r="AP21"/>
  <c r="AQ20"/>
  <c r="AQ21"/>
  <c r="AR20"/>
  <c r="AR21"/>
  <c r="AR23" s="1"/>
  <c r="AS20"/>
  <c r="AS21" s="1"/>
  <c r="AS23" s="1"/>
  <c r="AT20"/>
  <c r="AT21" s="1"/>
  <c r="AT23" s="1"/>
  <c r="AU20"/>
  <c r="AU21" s="1"/>
  <c r="AU23" s="1"/>
  <c r="K22"/>
  <c r="K20"/>
  <c r="K21"/>
  <c r="K23" s="1"/>
  <c r="AK21"/>
  <c r="AK23" s="1"/>
  <c r="Z21"/>
  <c r="Z23" s="1"/>
  <c r="Q23"/>
  <c r="AQ23"/>
  <c r="AO23"/>
  <c r="L23"/>
  <c r="AP23"/>
  <c r="AG23"/>
  <c r="N23"/>
  <c r="AM23" l="1"/>
  <c r="Y23"/>
  <c r="AV24" l="1"/>
</calcChain>
</file>

<file path=xl/sharedStrings.xml><?xml version="1.0" encoding="utf-8"?>
<sst xmlns="http://schemas.openxmlformats.org/spreadsheetml/2006/main" count="68" uniqueCount="67">
  <si>
    <t>Меню</t>
  </si>
  <si>
    <t>№</t>
  </si>
  <si>
    <t>ИТОГО</t>
  </si>
  <si>
    <t>Наименование продуктов питания</t>
  </si>
  <si>
    <t>Выдал кладовщик: _____________________/Абдулахидов М.А./</t>
  </si>
  <si>
    <t>На сумму (руб)</t>
  </si>
  <si>
    <t>Приняла повар:_____________________/Малачилаева К.М./</t>
  </si>
  <si>
    <t>Количество довольствующихся</t>
  </si>
  <si>
    <t>Итого на человека (гр)</t>
  </si>
  <si>
    <t>На общее число (гр)</t>
  </si>
  <si>
    <t>Сыр</t>
  </si>
  <si>
    <t>соль</t>
  </si>
  <si>
    <t>булка</t>
  </si>
  <si>
    <t>капуста</t>
  </si>
  <si>
    <t>картофель</t>
  </si>
  <si>
    <t>Меню  питания учащихся 1-4 классов МКОУ "Игалинская СОШ" Гумбетовского района  РД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</si>
  <si>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</si>
  <si>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</si>
  <si>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</si>
  <si>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</si>
  <si>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</si>
  <si>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Хлеб</t>
  </si>
  <si>
    <t>лук</t>
  </si>
  <si>
    <t>гречка</t>
  </si>
  <si>
    <t>хлеб</t>
  </si>
  <si>
    <t>яблоки</t>
  </si>
  <si>
    <t>морковь</t>
  </si>
  <si>
    <t>банан</t>
  </si>
  <si>
    <t>фарш</t>
  </si>
  <si>
    <t>Макароны</t>
  </si>
  <si>
    <t>огурцы</t>
  </si>
  <si>
    <t>рис</t>
  </si>
  <si>
    <t>Приправа</t>
  </si>
  <si>
    <t>виноград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</si>
  <si>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</si>
  <si>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</si>
  <si>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</si>
  <si>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</si>
  <si>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</si>
  <si>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</si>
  <si>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конфеты
плитка</t>
  </si>
  <si>
    <t>масло
оливковое</t>
  </si>
  <si>
    <t>помидоры</t>
  </si>
  <si>
    <t>свекла</t>
  </si>
  <si>
    <t>сметана</t>
  </si>
  <si>
    <t>творог</t>
  </si>
  <si>
    <t>фасоль</t>
  </si>
  <si>
    <t>Салат</t>
  </si>
  <si>
    <t>каша гречневая</t>
  </si>
  <si>
    <t>горох 
(рас)</t>
  </si>
  <si>
    <t>горох
(банка)</t>
  </si>
  <si>
    <t>кукуруза
(банки)</t>
  </si>
  <si>
    <t>Курица</t>
  </si>
  <si>
    <t>пищевая ценность</t>
  </si>
  <si>
    <t>выход
блюд</t>
  </si>
  <si>
    <t>Б</t>
  </si>
  <si>
    <t>Ж</t>
  </si>
  <si>
    <t>У</t>
  </si>
  <si>
    <t>Эн.цен</t>
  </si>
  <si>
    <t>Вит С</t>
  </si>
  <si>
    <t>№ рец</t>
  </si>
  <si>
    <t>курица</t>
  </si>
  <si>
    <t>Гуляш из курицы</t>
  </si>
  <si>
    <t>Йогурт</t>
  </si>
  <si>
    <t>Утвреждаю
_________Магомедов С.М.</t>
  </si>
  <si>
    <t>Четверг-1</t>
  </si>
  <si>
    <t>на  23.11.2023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</si>
</sst>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1" fillId="2" borderId="1" xfId="0" applyFont="1" applyFill="1" applyBorder="1"/>
    <xf numFmtId="0" fontId="1" fillId="0" borderId="1" xfId="0" applyFont="1" applyBorder="1" applyAlignment="1">
      <alignment wrapText="1"/>
    </xf>
    <xf numFmtId="0" fontId="2" fillId="0" borderId="0" xfId="0" applyFont="1"/>
    <xf numFmtId="1" fontId="3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/>
    <xf numFmtId="0" fontId="4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" fontId="3" fillId="0" borderId="3" xfId="0" applyNumberFormat="1" applyFont="1" applyBorder="1"/>
    <xf numFmtId="0" fontId="3" fillId="2" borderId="1" xfId="0" applyFont="1" applyFill="1" applyBorder="1"/>
    <xf numFmtId="0" fontId="0" fillId="0" borderId="1" xfId="0" applyBorder="1" applyAlignment="1">
      <alignment wrapText="1"/>
    </xf>
    <xf numFmtId="0" fontId="1" fillId="0" borderId="0" xfId="0" applyFont="1" applyBorder="1"/>
    <xf numFmtId="1" fontId="3" fillId="0" borderId="0" xfId="0" applyNumberFormat="1" applyFont="1" applyBorder="1"/>
    <xf numFmtId="0" fontId="5" fillId="0" borderId="0" xfId="0" applyFont="1" applyBorder="1"/>
    <xf numFmtId="0" fontId="3" fillId="0" borderId="1" xfId="0" applyFont="1" applyBorder="1"/>
    <xf numFmtId="0" fontId="4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vertical="center" wrapText="1"/>
    </xf>
    <xf numFmtId="0" fontId="5" fillId="0" borderId="0" xfId="0" applyFont="1" applyAlignment="1"/>
    <xf numFmtId="0" fontId="3" fillId="0" borderId="0" xfId="0" applyFont="1"/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/>
    <xf numFmtId="1" fontId="1" fillId="2" borderId="1" xfId="0" applyNumberFormat="1" applyFont="1" applyFill="1" applyBorder="1" applyAlignment="1">
      <alignment wrapText="1"/>
    </xf>
    <xf numFmtId="164" fontId="3" fillId="0" borderId="1" xfId="0" applyNumberFormat="1" applyFont="1" applyBorder="1"/>
    <xf numFmtId="0" fontId="5" fillId="4" borderId="0" xfId="0" applyFont="1" applyFill="1" applyBorder="1"/>
    <xf numFmtId="1" fontId="5" fillId="4" borderId="0" xfId="0" applyNumberFormat="1" applyFont="1" applyFill="1" applyBorder="1"/>
    <xf numFmtId="0" fontId="5" fillId="4" borderId="0" xfId="0" applyFont="1" applyFill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4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K31"/>
  <sheetViews>
    <sheetView tabSelected="1" view="pageBreakPreview" zoomScale="70" zoomScaleNormal="70" zoomScaleSheetLayoutView="70" workbookViewId="0">
      <selection activeCell="A5" sqref="A5:B6"/>
    </sheetView>
  </sheetViews>
  <sheetFormatPr defaultRowHeight="15"/>
  <cols>
    <col min="1" max="1" width="8.5703125" customWidth="1"/>
    <col min="2" max="2" width="34.28515625" customWidth="1"/>
    <col min="3" max="3" width="10.140625" customWidth="1"/>
    <col min="4" max="5" width="8" customWidth="1"/>
    <col min="6" max="6" width="8.7109375" customWidth="1"/>
    <col min="7" max="7" width="9.28515625" customWidth="1"/>
    <col min="8" max="8" width="9.42578125" customWidth="1"/>
    <col min="9" max="9" width="8.7109375" customWidth="1"/>
    <col min="10" max="10" width="6.28515625" customWidth="1"/>
    <col min="11" max="11" width="7" hidden="1" customWidth="1"/>
    <col min="12" max="12" width="6.5703125" hidden="1" customWidth="1"/>
    <col min="13" max="13" width="10.140625" hidden="1" customWidth="1"/>
    <col min="14" max="14" width="10" hidden="1" customWidth="1"/>
    <col min="15" max="15" width="8.42578125" customWidth="1"/>
    <col min="16" max="16" width="9.140625" customWidth="1"/>
    <col min="17" max="18" width="7.85546875" hidden="1" customWidth="1"/>
    <col min="19" max="19" width="9.5703125" customWidth="1"/>
    <col min="20" max="20" width="8" customWidth="1"/>
    <col min="21" max="22" width="11.5703125" hidden="1" customWidth="1"/>
    <col min="23" max="23" width="9.42578125" customWidth="1"/>
    <col min="24" max="24" width="9.85546875" hidden="1" customWidth="1"/>
    <col min="25" max="25" width="8.140625" bestFit="1" customWidth="1"/>
    <col min="26" max="26" width="11.5703125" hidden="1" customWidth="1"/>
    <col min="27" max="27" width="11.5703125" customWidth="1"/>
    <col min="28" max="28" width="9.140625" hidden="1" customWidth="1"/>
    <col min="29" max="29" width="10.42578125" customWidth="1"/>
    <col min="30" max="30" width="8.5703125" hidden="1" customWidth="1"/>
    <col min="31" max="31" width="9.5703125" bestFit="1" customWidth="1"/>
    <col min="32" max="34" width="8" hidden="1" customWidth="1"/>
    <col min="35" max="35" width="6.85546875" hidden="1" customWidth="1"/>
    <col min="36" max="36" width="6.7109375" hidden="1" customWidth="1"/>
    <col min="37" max="38" width="8.5703125" hidden="1" customWidth="1"/>
    <col min="39" max="39" width="9.28515625" customWidth="1"/>
    <col min="40" max="40" width="7.140625" customWidth="1"/>
    <col min="41" max="41" width="5" hidden="1" customWidth="1"/>
    <col min="42" max="42" width="7.7109375" hidden="1" customWidth="1"/>
    <col min="43" max="43" width="8" hidden="1" customWidth="1"/>
    <col min="44" max="44" width="6.5703125" hidden="1" customWidth="1"/>
    <col min="45" max="45" width="7.140625" customWidth="1"/>
    <col min="46" max="46" width="8.7109375" hidden="1" customWidth="1"/>
    <col min="47" max="47" width="7.85546875" hidden="1" customWidth="1"/>
    <col min="48" max="48" width="12.85546875" customWidth="1"/>
  </cols>
  <sheetData>
    <row r="1" spans="1:63" ht="24.75" customHeight="1">
      <c r="A1" s="44" t="s">
        <v>15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J1" s="53" t="s">
        <v>65</v>
      </c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  <c r="AV1" s="53"/>
    </row>
    <row r="2" spans="1:63" ht="29.25" customHeight="1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J2" s="54" t="s">
        <v>64</v>
      </c>
      <c r="AK2" s="55"/>
      <c r="AL2" s="55"/>
      <c r="AM2" s="55"/>
      <c r="AN2" s="55"/>
      <c r="AO2" s="55"/>
      <c r="AP2" s="55"/>
      <c r="AQ2" s="55"/>
      <c r="AR2" s="55"/>
      <c r="AS2" s="55"/>
      <c r="AT2" s="55"/>
      <c r="AU2" s="55"/>
      <c r="AV2" s="55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</row>
    <row r="3" spans="1:63" ht="30.75" customHeight="1">
      <c r="A3" s="48" t="s">
        <v>66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29"/>
      <c r="M3" s="29"/>
      <c r="N3" s="29"/>
      <c r="O3" s="29"/>
      <c r="P3" s="29"/>
      <c r="Q3" s="29"/>
      <c r="R3" s="29"/>
      <c r="S3" s="29"/>
      <c r="T3" s="29"/>
      <c r="U3" s="12"/>
      <c r="V3" s="12"/>
      <c r="W3" s="12"/>
      <c r="X3" s="10"/>
      <c r="Y3" s="11"/>
      <c r="Z3" s="11"/>
      <c r="AA3" s="11"/>
      <c r="AB3" s="11"/>
      <c r="AC3" s="11"/>
      <c r="AD3" s="11"/>
      <c r="AE3" s="11"/>
      <c r="AJ3" s="55"/>
      <c r="AK3" s="55"/>
      <c r="AL3" s="55"/>
      <c r="AM3" s="55"/>
      <c r="AN3" s="55"/>
      <c r="AO3" s="55"/>
      <c r="AP3" s="55"/>
      <c r="AQ3" s="55"/>
      <c r="AR3" s="55"/>
      <c r="AS3" s="55"/>
      <c r="AT3" s="55"/>
      <c r="AU3" s="55"/>
      <c r="AV3" s="55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</row>
    <row r="4" spans="1:63" ht="33" customHeight="1">
      <c r="A4" s="49" t="s">
        <v>7</v>
      </c>
      <c r="B4" s="49"/>
      <c r="C4" s="23"/>
      <c r="D4" s="23"/>
      <c r="E4" s="23"/>
      <c r="F4" s="23"/>
      <c r="G4" s="23"/>
      <c r="H4" s="23"/>
      <c r="I4" s="23"/>
      <c r="J4" s="23">
        <v>136</v>
      </c>
      <c r="K4" s="25"/>
      <c r="L4" s="2"/>
      <c r="M4" s="2"/>
      <c r="N4" s="2"/>
      <c r="O4" s="2"/>
      <c r="P4" s="2"/>
      <c r="Q4" s="2"/>
      <c r="R4" s="2"/>
      <c r="S4" s="2"/>
    </row>
    <row r="5" spans="1:63" ht="29.25" customHeight="1">
      <c r="A5" s="50" t="s">
        <v>0</v>
      </c>
      <c r="B5" s="50"/>
      <c r="C5" s="31"/>
      <c r="D5" s="45" t="s">
        <v>53</v>
      </c>
      <c r="E5" s="46"/>
      <c r="F5" s="47"/>
      <c r="G5" s="31"/>
      <c r="H5" s="31"/>
      <c r="I5" s="31"/>
      <c r="J5" s="14"/>
      <c r="K5" s="51" t="s">
        <v>3</v>
      </c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52"/>
      <c r="AT5" s="52"/>
      <c r="AU5" s="52"/>
    </row>
    <row r="6" spans="1:63" ht="38.25" customHeight="1">
      <c r="A6" s="50"/>
      <c r="B6" s="50"/>
      <c r="C6" s="33" t="s">
        <v>54</v>
      </c>
      <c r="D6" s="32" t="s">
        <v>55</v>
      </c>
      <c r="E6" s="32" t="s">
        <v>56</v>
      </c>
      <c r="F6" s="32" t="s">
        <v>57</v>
      </c>
      <c r="G6" s="32" t="s">
        <v>58</v>
      </c>
      <c r="H6" s="32" t="s">
        <v>59</v>
      </c>
      <c r="I6" s="32" t="s">
        <v>60</v>
      </c>
      <c r="J6" s="15"/>
      <c r="K6" s="1" t="s">
        <v>27</v>
      </c>
      <c r="L6" s="1" t="s">
        <v>12</v>
      </c>
      <c r="M6" s="1" t="s">
        <v>33</v>
      </c>
      <c r="N6" s="18" t="s">
        <v>49</v>
      </c>
      <c r="O6" s="18" t="s">
        <v>50</v>
      </c>
      <c r="P6" s="1" t="s">
        <v>23</v>
      </c>
      <c r="Q6" s="1" t="s">
        <v>38</v>
      </c>
      <c r="R6" s="1" t="s">
        <v>39</v>
      </c>
      <c r="S6" s="1" t="s">
        <v>61</v>
      </c>
      <c r="T6" s="1" t="s">
        <v>13</v>
      </c>
      <c r="U6" s="1" t="s">
        <v>14</v>
      </c>
      <c r="V6" s="26" t="s">
        <v>40</v>
      </c>
      <c r="W6" s="18" t="s">
        <v>51</v>
      </c>
      <c r="X6" s="1" t="s">
        <v>52</v>
      </c>
      <c r="Y6" s="1" t="s">
        <v>22</v>
      </c>
      <c r="Z6" s="1" t="s">
        <v>29</v>
      </c>
      <c r="AA6" s="18" t="s">
        <v>41</v>
      </c>
      <c r="AB6" s="18" t="s">
        <v>34</v>
      </c>
      <c r="AC6" s="18" t="s">
        <v>35</v>
      </c>
      <c r="AD6" s="1" t="s">
        <v>20</v>
      </c>
      <c r="AE6" s="1" t="s">
        <v>26</v>
      </c>
      <c r="AF6" s="1" t="s">
        <v>30</v>
      </c>
      <c r="AG6" s="1" t="s">
        <v>42</v>
      </c>
      <c r="AH6" s="1" t="s">
        <v>32</v>
      </c>
      <c r="AI6" s="1" t="s">
        <v>31</v>
      </c>
      <c r="AJ6" s="1" t="s">
        <v>43</v>
      </c>
      <c r="AK6" s="18" t="s">
        <v>36</v>
      </c>
      <c r="AL6" s="18" t="s">
        <v>44</v>
      </c>
      <c r="AM6" s="18" t="s">
        <v>63</v>
      </c>
      <c r="AN6" s="1" t="s">
        <v>11</v>
      </c>
      <c r="AO6" s="1" t="s">
        <v>10</v>
      </c>
      <c r="AP6" s="1" t="s">
        <v>45</v>
      </c>
      <c r="AQ6" s="1" t="s">
        <v>46</v>
      </c>
      <c r="AR6" s="1" t="s">
        <v>28</v>
      </c>
      <c r="AS6" s="1" t="s">
        <v>24</v>
      </c>
      <c r="AT6" s="1" t="s">
        <v>19</v>
      </c>
      <c r="AU6" s="1" t="s">
        <v>25</v>
      </c>
    </row>
    <row r="7" spans="1:63" ht="18.75">
      <c r="A7" s="3" t="s">
        <v>1</v>
      </c>
      <c r="B7" s="13" t="s">
        <v>18</v>
      </c>
      <c r="C7" s="24"/>
      <c r="D7" s="24"/>
      <c r="E7" s="24"/>
      <c r="F7" s="24"/>
      <c r="G7" s="24"/>
      <c r="H7" s="24"/>
      <c r="I7" s="24"/>
      <c r="J7" s="24"/>
      <c r="K7" s="45" t="s">
        <v>16</v>
      </c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7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</row>
    <row r="8" spans="1:63" ht="23.25">
      <c r="A8" s="9">
        <v>1</v>
      </c>
      <c r="B8" s="27" t="s">
        <v>21</v>
      </c>
      <c r="C8" s="27">
        <f>SUM(O8:AU8)</f>
        <v>40</v>
      </c>
      <c r="D8" s="27">
        <v>2.7</v>
      </c>
      <c r="E8" s="27">
        <v>0</v>
      </c>
      <c r="F8" s="27">
        <v>19</v>
      </c>
      <c r="G8" s="27">
        <v>80</v>
      </c>
      <c r="H8" s="27">
        <v>0</v>
      </c>
      <c r="I8" s="27">
        <v>1</v>
      </c>
      <c r="J8" s="34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>
        <v>40</v>
      </c>
      <c r="AT8" s="22"/>
      <c r="AU8" s="22"/>
    </row>
    <row r="9" spans="1:63" ht="23.25">
      <c r="A9" s="9">
        <v>2</v>
      </c>
      <c r="B9" s="28" t="s">
        <v>47</v>
      </c>
      <c r="C9" s="37">
        <f>SUM(O9:AU9)</f>
        <v>56</v>
      </c>
      <c r="D9" s="28">
        <v>5</v>
      </c>
      <c r="E9" s="28">
        <v>1</v>
      </c>
      <c r="F9" s="28">
        <v>5</v>
      </c>
      <c r="G9" s="28">
        <v>112</v>
      </c>
      <c r="H9" s="28">
        <v>14</v>
      </c>
      <c r="I9" s="28">
        <v>20</v>
      </c>
      <c r="J9" s="35"/>
      <c r="K9" s="22"/>
      <c r="L9" s="22"/>
      <c r="M9" s="22"/>
      <c r="N9" s="22"/>
      <c r="O9" s="22">
        <v>5</v>
      </c>
      <c r="P9" s="22"/>
      <c r="Q9" s="22"/>
      <c r="R9" s="22"/>
      <c r="S9" s="22"/>
      <c r="T9" s="22">
        <v>20</v>
      </c>
      <c r="U9" s="22"/>
      <c r="V9" s="22"/>
      <c r="W9" s="22">
        <v>5</v>
      </c>
      <c r="X9" s="22"/>
      <c r="Y9" s="22">
        <v>10</v>
      </c>
      <c r="Z9" s="22"/>
      <c r="AA9" s="22">
        <v>3</v>
      </c>
      <c r="AB9" s="22"/>
      <c r="AC9" s="22"/>
      <c r="AD9" s="22"/>
      <c r="AE9" s="22">
        <v>10</v>
      </c>
      <c r="AF9" s="22"/>
      <c r="AG9" s="22"/>
      <c r="AH9" s="22"/>
      <c r="AI9" s="22"/>
      <c r="AJ9" s="22"/>
      <c r="AK9" s="22"/>
      <c r="AL9" s="22"/>
      <c r="AM9" s="22"/>
      <c r="AN9" s="22">
        <v>3</v>
      </c>
      <c r="AO9" s="22"/>
      <c r="AP9" s="22"/>
      <c r="AQ9" s="22"/>
      <c r="AR9" s="22"/>
      <c r="AS9" s="22"/>
      <c r="AT9" s="22"/>
      <c r="AU9" s="22"/>
    </row>
    <row r="10" spans="1:63" ht="23.25">
      <c r="A10" s="9">
        <v>3</v>
      </c>
      <c r="B10" s="27" t="s">
        <v>48</v>
      </c>
      <c r="C10" s="27">
        <f>SUM(O10:AU10)</f>
        <v>109</v>
      </c>
      <c r="D10" s="27">
        <v>8</v>
      </c>
      <c r="E10" s="27">
        <v>8</v>
      </c>
      <c r="F10" s="27">
        <v>34</v>
      </c>
      <c r="G10" s="27">
        <v>166</v>
      </c>
      <c r="H10" s="27">
        <v>0</v>
      </c>
      <c r="I10" s="27">
        <v>168</v>
      </c>
      <c r="J10" s="34"/>
      <c r="K10" s="22"/>
      <c r="L10" s="22"/>
      <c r="M10" s="22"/>
      <c r="N10" s="22"/>
      <c r="O10" s="22"/>
      <c r="P10" s="22">
        <v>90</v>
      </c>
      <c r="Q10" s="22"/>
      <c r="R10" s="22"/>
      <c r="S10" s="38"/>
      <c r="T10" s="22"/>
      <c r="U10" s="22"/>
      <c r="V10" s="22"/>
      <c r="W10" s="22"/>
      <c r="X10" s="22"/>
      <c r="Y10" s="22"/>
      <c r="Z10" s="22"/>
      <c r="AA10" s="22"/>
      <c r="AB10" s="22"/>
      <c r="AC10" s="22">
        <v>16</v>
      </c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>
        <v>3</v>
      </c>
      <c r="AO10" s="22"/>
      <c r="AP10" s="22"/>
      <c r="AQ10" s="22"/>
      <c r="AR10" s="22"/>
      <c r="AS10" s="22"/>
      <c r="AT10" s="22"/>
      <c r="AU10" s="22"/>
    </row>
    <row r="11" spans="1:63" ht="23.25">
      <c r="A11" s="32"/>
      <c r="B11" s="27" t="s">
        <v>62</v>
      </c>
      <c r="C11" s="37">
        <f>SUM(O11:AU11)</f>
        <v>54.35</v>
      </c>
      <c r="D11" s="27">
        <v>14</v>
      </c>
      <c r="E11" s="27">
        <v>17</v>
      </c>
      <c r="F11" s="27">
        <v>7</v>
      </c>
      <c r="G11" s="27">
        <v>168</v>
      </c>
      <c r="H11" s="27">
        <v>0</v>
      </c>
      <c r="I11" s="27">
        <v>56</v>
      </c>
      <c r="J11" s="34"/>
      <c r="K11" s="22"/>
      <c r="L11" s="22"/>
      <c r="M11" s="22"/>
      <c r="N11" s="22"/>
      <c r="O11" s="22"/>
      <c r="P11" s="22"/>
      <c r="Q11" s="22"/>
      <c r="R11" s="22"/>
      <c r="S11" s="38">
        <v>30.35</v>
      </c>
      <c r="T11" s="22"/>
      <c r="U11" s="22"/>
      <c r="V11" s="22"/>
      <c r="W11" s="22"/>
      <c r="X11" s="22"/>
      <c r="Y11" s="38">
        <v>10</v>
      </c>
      <c r="Z11" s="22"/>
      <c r="AA11" s="22">
        <v>2</v>
      </c>
      <c r="AB11" s="22"/>
      <c r="AC11" s="22"/>
      <c r="AD11" s="22"/>
      <c r="AE11" s="22">
        <v>10</v>
      </c>
      <c r="AF11" s="22"/>
      <c r="AG11" s="22"/>
      <c r="AH11" s="22"/>
      <c r="AI11" s="22"/>
      <c r="AJ11" s="22"/>
      <c r="AK11" s="22"/>
      <c r="AL11" s="22"/>
      <c r="AM11" s="22"/>
      <c r="AN11" s="22">
        <v>2</v>
      </c>
      <c r="AO11" s="22"/>
      <c r="AP11" s="22"/>
      <c r="AQ11" s="22"/>
      <c r="AR11" s="22"/>
      <c r="AS11" s="22"/>
      <c r="AT11" s="22"/>
      <c r="AU11" s="22"/>
    </row>
    <row r="12" spans="1:63" ht="23.25">
      <c r="A12" s="9">
        <v>4</v>
      </c>
      <c r="B12" s="27" t="s">
        <v>63</v>
      </c>
      <c r="C12" s="37">
        <f>SUM(O12:AU12)</f>
        <v>1</v>
      </c>
      <c r="D12" s="27">
        <v>4</v>
      </c>
      <c r="E12" s="27">
        <v>4</v>
      </c>
      <c r="F12" s="27">
        <v>0.5</v>
      </c>
      <c r="G12" s="27">
        <v>71</v>
      </c>
      <c r="H12" s="27">
        <v>0</v>
      </c>
      <c r="I12" s="27">
        <v>15</v>
      </c>
      <c r="J12" s="34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>
        <v>1</v>
      </c>
      <c r="AN12" s="22"/>
      <c r="AO12" s="22"/>
      <c r="AP12" s="22"/>
      <c r="AQ12" s="22"/>
      <c r="AR12" s="22"/>
      <c r="AS12" s="22"/>
      <c r="AT12" s="22"/>
      <c r="AU12" s="22"/>
    </row>
    <row r="13" spans="1:63" ht="23.25">
      <c r="A13" s="42">
        <v>6</v>
      </c>
      <c r="B13" s="4"/>
      <c r="C13" s="1"/>
      <c r="D13" s="1"/>
      <c r="E13" s="1"/>
      <c r="F13" s="1"/>
      <c r="G13" s="1"/>
      <c r="H13" s="1"/>
      <c r="I13" s="1"/>
      <c r="J13" s="34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</row>
    <row r="14" spans="1:63" ht="23.25">
      <c r="A14" s="42">
        <v>7</v>
      </c>
      <c r="B14" s="3"/>
      <c r="C14" s="3"/>
      <c r="D14" s="3"/>
      <c r="E14" s="3"/>
      <c r="F14" s="3"/>
      <c r="G14" s="3"/>
      <c r="H14" s="3"/>
      <c r="I14" s="3"/>
      <c r="J14" s="36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</row>
    <row r="15" spans="1:63" ht="23.25">
      <c r="A15" s="42">
        <v>8</v>
      </c>
      <c r="B15" s="3"/>
      <c r="C15" s="3"/>
      <c r="D15" s="3"/>
      <c r="E15" s="3"/>
      <c r="F15" s="3"/>
      <c r="G15" s="3"/>
      <c r="H15" s="3"/>
      <c r="I15" s="3"/>
      <c r="J15" s="36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</row>
    <row r="16" spans="1:63" ht="23.25">
      <c r="A16" s="42">
        <v>9</v>
      </c>
      <c r="B16" s="3"/>
      <c r="C16" s="3"/>
      <c r="D16" s="3"/>
      <c r="E16" s="3"/>
      <c r="F16" s="3"/>
      <c r="G16" s="3"/>
      <c r="H16" s="3"/>
      <c r="I16" s="3"/>
      <c r="J16" s="36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</row>
    <row r="17" spans="1:51" ht="23.25">
      <c r="A17" s="42">
        <v>10</v>
      </c>
      <c r="B17" s="3"/>
      <c r="C17" s="3"/>
      <c r="D17" s="3"/>
      <c r="E17" s="3"/>
      <c r="F17" s="3"/>
      <c r="G17" s="3"/>
      <c r="H17" s="3"/>
      <c r="I17" s="3"/>
      <c r="J17" s="36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</row>
    <row r="18" spans="1:51" ht="23.25">
      <c r="A18" s="42">
        <v>11</v>
      </c>
      <c r="B18" s="3"/>
      <c r="C18" s="3"/>
      <c r="D18" s="3"/>
      <c r="E18" s="3"/>
      <c r="F18" s="3"/>
      <c r="G18" s="3"/>
      <c r="H18" s="3"/>
      <c r="I18" s="3"/>
      <c r="J18" s="36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</row>
    <row r="19" spans="1:51" ht="24.95" customHeight="1">
      <c r="A19" s="42">
        <v>12</v>
      </c>
      <c r="B19" s="3"/>
      <c r="C19" s="3"/>
      <c r="D19" s="3"/>
      <c r="E19" s="3"/>
      <c r="F19" s="3"/>
      <c r="G19" s="3"/>
      <c r="H19" s="3"/>
      <c r="I19" s="3"/>
      <c r="J19" s="36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</row>
    <row r="20" spans="1:51" ht="24.95" customHeight="1">
      <c r="A20" s="3"/>
      <c r="B20" s="5" t="s">
        <v>8</v>
      </c>
      <c r="C20" s="5"/>
      <c r="D20" s="5"/>
      <c r="E20" s="5"/>
      <c r="F20" s="5"/>
      <c r="G20" s="5"/>
      <c r="H20" s="5"/>
      <c r="I20" s="5"/>
      <c r="J20" s="36"/>
      <c r="K20" s="5">
        <f t="shared" ref="K20:AU20" si="0">SUM(K8:K19)</f>
        <v>0</v>
      </c>
      <c r="L20" s="5">
        <f t="shared" si="0"/>
        <v>0</v>
      </c>
      <c r="M20" s="5">
        <f t="shared" si="0"/>
        <v>0</v>
      </c>
      <c r="N20" s="5">
        <f t="shared" si="0"/>
        <v>0</v>
      </c>
      <c r="O20" s="5">
        <f t="shared" si="0"/>
        <v>5</v>
      </c>
      <c r="P20" s="5">
        <f t="shared" si="0"/>
        <v>90</v>
      </c>
      <c r="Q20" s="5">
        <f t="shared" si="0"/>
        <v>0</v>
      </c>
      <c r="R20" s="5">
        <f t="shared" si="0"/>
        <v>0</v>
      </c>
      <c r="S20" s="5">
        <f t="shared" si="0"/>
        <v>30.35</v>
      </c>
      <c r="T20" s="5">
        <f t="shared" si="0"/>
        <v>20</v>
      </c>
      <c r="U20" s="5">
        <f t="shared" si="0"/>
        <v>0</v>
      </c>
      <c r="V20" s="5">
        <f t="shared" si="0"/>
        <v>0</v>
      </c>
      <c r="W20" s="5">
        <f t="shared" si="0"/>
        <v>5</v>
      </c>
      <c r="X20" s="5">
        <f t="shared" si="0"/>
        <v>0</v>
      </c>
      <c r="Y20" s="5">
        <f t="shared" si="0"/>
        <v>20</v>
      </c>
      <c r="Z20" s="5">
        <f t="shared" si="0"/>
        <v>0</v>
      </c>
      <c r="AA20" s="5">
        <f t="shared" si="0"/>
        <v>5</v>
      </c>
      <c r="AB20" s="5">
        <f t="shared" si="0"/>
        <v>0</v>
      </c>
      <c r="AC20" s="5">
        <f t="shared" si="0"/>
        <v>16</v>
      </c>
      <c r="AD20" s="5">
        <f t="shared" si="0"/>
        <v>0</v>
      </c>
      <c r="AE20" s="5">
        <f t="shared" si="0"/>
        <v>20</v>
      </c>
      <c r="AF20" s="5">
        <f t="shared" si="0"/>
        <v>0</v>
      </c>
      <c r="AG20" s="5">
        <f t="shared" si="0"/>
        <v>0</v>
      </c>
      <c r="AH20" s="5">
        <f t="shared" si="0"/>
        <v>0</v>
      </c>
      <c r="AI20" s="5">
        <f t="shared" si="0"/>
        <v>0</v>
      </c>
      <c r="AJ20" s="5">
        <f t="shared" si="0"/>
        <v>0</v>
      </c>
      <c r="AK20" s="5">
        <f t="shared" si="0"/>
        <v>0</v>
      </c>
      <c r="AL20" s="5">
        <f t="shared" si="0"/>
        <v>0</v>
      </c>
      <c r="AM20" s="5">
        <f t="shared" si="0"/>
        <v>1</v>
      </c>
      <c r="AN20" s="5">
        <f t="shared" si="0"/>
        <v>8</v>
      </c>
      <c r="AO20" s="5">
        <f t="shared" si="0"/>
        <v>0</v>
      </c>
      <c r="AP20" s="5">
        <f t="shared" si="0"/>
        <v>0</v>
      </c>
      <c r="AQ20" s="5">
        <f t="shared" si="0"/>
        <v>0</v>
      </c>
      <c r="AR20" s="5">
        <f t="shared" si="0"/>
        <v>0</v>
      </c>
      <c r="AS20" s="5">
        <f t="shared" si="0"/>
        <v>40</v>
      </c>
      <c r="AT20" s="5">
        <f t="shared" si="0"/>
        <v>0</v>
      </c>
      <c r="AU20" s="5">
        <f t="shared" si="0"/>
        <v>0</v>
      </c>
    </row>
    <row r="21" spans="1:51" ht="24.95" customHeight="1">
      <c r="A21" s="3"/>
      <c r="B21" s="5" t="s">
        <v>9</v>
      </c>
      <c r="C21" s="5"/>
      <c r="D21" s="5"/>
      <c r="E21" s="5"/>
      <c r="F21" s="5"/>
      <c r="G21" s="5"/>
      <c r="H21" s="5"/>
      <c r="I21" s="5"/>
      <c r="J21" s="36"/>
      <c r="K21" s="3">
        <f>$J$4*K20</f>
        <v>0</v>
      </c>
      <c r="L21" s="3">
        <f t="shared" ref="L21:AU21" si="1">$J$4*L20</f>
        <v>0</v>
      </c>
      <c r="M21" s="3">
        <f t="shared" si="1"/>
        <v>0</v>
      </c>
      <c r="N21" s="3">
        <f t="shared" si="1"/>
        <v>0</v>
      </c>
      <c r="O21" s="3">
        <f t="shared" si="1"/>
        <v>680</v>
      </c>
      <c r="P21" s="3">
        <f t="shared" si="1"/>
        <v>12240</v>
      </c>
      <c r="Q21" s="3">
        <f>$J$4*Q20</f>
        <v>0</v>
      </c>
      <c r="R21" s="3">
        <f>$J$4*R20</f>
        <v>0</v>
      </c>
      <c r="S21" s="3">
        <f>$J$4*S20</f>
        <v>4127.6000000000004</v>
      </c>
      <c r="T21" s="3">
        <f t="shared" si="1"/>
        <v>2720</v>
      </c>
      <c r="U21" s="3">
        <f t="shared" si="1"/>
        <v>0</v>
      </c>
      <c r="V21" s="3">
        <f t="shared" si="1"/>
        <v>0</v>
      </c>
      <c r="W21" s="3">
        <f t="shared" si="1"/>
        <v>680</v>
      </c>
      <c r="X21" s="3">
        <f t="shared" si="1"/>
        <v>0</v>
      </c>
      <c r="Y21" s="3">
        <f t="shared" si="1"/>
        <v>2720</v>
      </c>
      <c r="Z21" s="3">
        <f t="shared" si="1"/>
        <v>0</v>
      </c>
      <c r="AA21" s="3">
        <f t="shared" si="1"/>
        <v>680</v>
      </c>
      <c r="AB21" s="3">
        <f t="shared" si="1"/>
        <v>0</v>
      </c>
      <c r="AC21" s="3">
        <f t="shared" si="1"/>
        <v>2176</v>
      </c>
      <c r="AD21" s="3">
        <f t="shared" si="1"/>
        <v>0</v>
      </c>
      <c r="AE21" s="3">
        <f t="shared" si="1"/>
        <v>2720</v>
      </c>
      <c r="AF21" s="3">
        <f t="shared" si="1"/>
        <v>0</v>
      </c>
      <c r="AG21" s="3">
        <f t="shared" si="1"/>
        <v>0</v>
      </c>
      <c r="AH21" s="3">
        <f t="shared" si="1"/>
        <v>0</v>
      </c>
      <c r="AI21" s="3">
        <f t="shared" si="1"/>
        <v>0</v>
      </c>
      <c r="AJ21" s="3">
        <f t="shared" si="1"/>
        <v>0</v>
      </c>
      <c r="AK21" s="3">
        <f t="shared" si="1"/>
        <v>0</v>
      </c>
      <c r="AL21" s="3">
        <f t="shared" si="1"/>
        <v>0</v>
      </c>
      <c r="AM21" s="3">
        <f t="shared" si="1"/>
        <v>136</v>
      </c>
      <c r="AN21" s="3">
        <f t="shared" si="1"/>
        <v>1088</v>
      </c>
      <c r="AO21" s="3">
        <f t="shared" si="1"/>
        <v>0</v>
      </c>
      <c r="AP21" s="3">
        <f t="shared" si="1"/>
        <v>0</v>
      </c>
      <c r="AQ21" s="3">
        <f t="shared" si="1"/>
        <v>0</v>
      </c>
      <c r="AR21" s="3">
        <f t="shared" si="1"/>
        <v>0</v>
      </c>
      <c r="AS21" s="3">
        <f t="shared" si="1"/>
        <v>5440</v>
      </c>
      <c r="AT21" s="3">
        <f t="shared" si="1"/>
        <v>0</v>
      </c>
      <c r="AU21" s="3">
        <f t="shared" si="1"/>
        <v>0</v>
      </c>
    </row>
    <row r="22" spans="1:51" ht="24.95" customHeight="1">
      <c r="A22" s="3"/>
      <c r="B22" s="5" t="s">
        <v>17</v>
      </c>
      <c r="C22" s="5"/>
      <c r="D22" s="5"/>
      <c r="E22" s="5"/>
      <c r="F22" s="5"/>
      <c r="G22" s="5"/>
      <c r="H22" s="5"/>
      <c r="I22" s="5"/>
      <c r="J22" s="36"/>
      <c r="K22" s="1">
        <f>K25/1000</f>
        <v>0.12</v>
      </c>
      <c r="L22" s="1">
        <f t="shared" ref="L22:AU22" si="2">L25/1000</f>
        <v>0</v>
      </c>
      <c r="M22" s="1">
        <f t="shared" si="2"/>
        <v>0</v>
      </c>
      <c r="N22" s="1">
        <f t="shared" si="2"/>
        <v>0.05</v>
      </c>
      <c r="O22" s="1">
        <f t="shared" si="2"/>
        <v>0.08</v>
      </c>
      <c r="P22" s="1">
        <f t="shared" si="2"/>
        <v>8.5000000000000006E-2</v>
      </c>
      <c r="Q22" s="1">
        <f>Q25/1000</f>
        <v>0.13</v>
      </c>
      <c r="R22" s="1">
        <f>R25/1000</f>
        <v>0</v>
      </c>
      <c r="S22" s="1">
        <f>S25/1000</f>
        <v>0.25</v>
      </c>
      <c r="T22" s="1">
        <f t="shared" si="2"/>
        <v>4.4999999999999998E-2</v>
      </c>
      <c r="U22" s="1">
        <f t="shared" si="2"/>
        <v>0.04</v>
      </c>
      <c r="V22" s="1">
        <v>9</v>
      </c>
      <c r="W22" s="1">
        <f t="shared" si="2"/>
        <v>0.06</v>
      </c>
      <c r="X22" s="1">
        <f t="shared" si="2"/>
        <v>0.25</v>
      </c>
      <c r="Y22" s="1">
        <f t="shared" si="2"/>
        <v>2.5000000000000001E-2</v>
      </c>
      <c r="Z22" s="1">
        <f t="shared" si="2"/>
        <v>0.05</v>
      </c>
      <c r="AA22" s="1">
        <f t="shared" si="2"/>
        <v>0.36</v>
      </c>
      <c r="AB22" s="1">
        <f t="shared" si="2"/>
        <v>0.13</v>
      </c>
      <c r="AC22" s="1">
        <f t="shared" si="2"/>
        <v>0.86</v>
      </c>
      <c r="AD22" s="1">
        <f t="shared" si="2"/>
        <v>8.5000000000000006E-2</v>
      </c>
      <c r="AE22" s="1">
        <f t="shared" si="2"/>
        <v>4.4999999999999998E-2</v>
      </c>
      <c r="AF22" s="1">
        <f t="shared" si="2"/>
        <v>0</v>
      </c>
      <c r="AG22" s="1">
        <f t="shared" si="2"/>
        <v>0</v>
      </c>
      <c r="AH22" s="1">
        <f t="shared" si="2"/>
        <v>0</v>
      </c>
      <c r="AI22" s="1">
        <f t="shared" si="2"/>
        <v>5.5E-2</v>
      </c>
      <c r="AJ22" s="1">
        <f t="shared" si="2"/>
        <v>0</v>
      </c>
      <c r="AK22" s="1">
        <f t="shared" si="2"/>
        <v>0</v>
      </c>
      <c r="AL22" s="1">
        <f t="shared" si="2"/>
        <v>0</v>
      </c>
      <c r="AM22" s="1">
        <f>AM25</f>
        <v>35</v>
      </c>
      <c r="AN22" s="1">
        <f t="shared" si="2"/>
        <v>2.5000000000000001E-2</v>
      </c>
      <c r="AO22" s="1">
        <f t="shared" si="2"/>
        <v>0.37</v>
      </c>
      <c r="AP22" s="1">
        <f t="shared" si="2"/>
        <v>0</v>
      </c>
      <c r="AQ22" s="1">
        <f t="shared" si="2"/>
        <v>0.14000000000000001</v>
      </c>
      <c r="AR22" s="1">
        <f t="shared" si="2"/>
        <v>0.45</v>
      </c>
      <c r="AS22" s="1">
        <f t="shared" si="2"/>
        <v>0.05</v>
      </c>
      <c r="AT22" s="1">
        <f t="shared" si="2"/>
        <v>1.1000000000000001</v>
      </c>
      <c r="AU22" s="1">
        <f t="shared" si="2"/>
        <v>8.5000000000000006E-2</v>
      </c>
    </row>
    <row r="23" spans="1:51" ht="24.95" customHeight="1">
      <c r="A23" s="3"/>
      <c r="B23" s="5" t="s">
        <v>5</v>
      </c>
      <c r="C23" s="5"/>
      <c r="D23" s="5"/>
      <c r="E23" s="5"/>
      <c r="F23" s="5"/>
      <c r="G23" s="5"/>
      <c r="H23" s="5"/>
      <c r="I23" s="5"/>
      <c r="J23" s="36"/>
      <c r="K23" s="5">
        <f>K21*K22</f>
        <v>0</v>
      </c>
      <c r="L23" s="5">
        <f t="shared" ref="L23:AU23" si="3">L21*L22</f>
        <v>0</v>
      </c>
      <c r="M23" s="5">
        <f t="shared" si="3"/>
        <v>0</v>
      </c>
      <c r="N23" s="5">
        <f t="shared" si="3"/>
        <v>0</v>
      </c>
      <c r="O23" s="5">
        <f t="shared" si="3"/>
        <v>54.4</v>
      </c>
      <c r="P23" s="5">
        <f t="shared" si="3"/>
        <v>1040.4000000000001</v>
      </c>
      <c r="Q23" s="5">
        <f>Q21*Q22</f>
        <v>0</v>
      </c>
      <c r="R23" s="5">
        <f>R21*R22</f>
        <v>0</v>
      </c>
      <c r="S23" s="5">
        <f>S21*S22</f>
        <v>1031.9000000000001</v>
      </c>
      <c r="T23" s="5">
        <f t="shared" si="3"/>
        <v>122.39999999999999</v>
      </c>
      <c r="U23" s="5">
        <f t="shared" si="3"/>
        <v>0</v>
      </c>
      <c r="V23" s="5">
        <f t="shared" si="3"/>
        <v>0</v>
      </c>
      <c r="W23" s="5">
        <f t="shared" si="3"/>
        <v>40.799999999999997</v>
      </c>
      <c r="X23" s="5">
        <f t="shared" si="3"/>
        <v>0</v>
      </c>
      <c r="Y23" s="5">
        <f t="shared" si="3"/>
        <v>68</v>
      </c>
      <c r="Z23" s="5">
        <f t="shared" si="3"/>
        <v>0</v>
      </c>
      <c r="AA23" s="5">
        <f t="shared" si="3"/>
        <v>244.79999999999998</v>
      </c>
      <c r="AB23" s="5">
        <f t="shared" si="3"/>
        <v>0</v>
      </c>
      <c r="AC23" s="5">
        <f t="shared" si="3"/>
        <v>1871.36</v>
      </c>
      <c r="AD23" s="5">
        <f t="shared" si="3"/>
        <v>0</v>
      </c>
      <c r="AE23" s="5">
        <f t="shared" si="3"/>
        <v>122.39999999999999</v>
      </c>
      <c r="AF23" s="5">
        <f t="shared" si="3"/>
        <v>0</v>
      </c>
      <c r="AG23" s="5">
        <f t="shared" si="3"/>
        <v>0</v>
      </c>
      <c r="AH23" s="5">
        <f t="shared" si="3"/>
        <v>0</v>
      </c>
      <c r="AI23" s="5">
        <f t="shared" si="3"/>
        <v>0</v>
      </c>
      <c r="AJ23" s="5">
        <f t="shared" si="3"/>
        <v>0</v>
      </c>
      <c r="AK23" s="5">
        <f t="shared" si="3"/>
        <v>0</v>
      </c>
      <c r="AL23" s="5">
        <f t="shared" si="3"/>
        <v>0</v>
      </c>
      <c r="AM23" s="5">
        <f t="shared" si="3"/>
        <v>4760</v>
      </c>
      <c r="AN23" s="5">
        <f t="shared" si="3"/>
        <v>27.200000000000003</v>
      </c>
      <c r="AO23" s="5">
        <f t="shared" si="3"/>
        <v>0</v>
      </c>
      <c r="AP23" s="5">
        <f t="shared" si="3"/>
        <v>0</v>
      </c>
      <c r="AQ23" s="5">
        <f t="shared" si="3"/>
        <v>0</v>
      </c>
      <c r="AR23" s="5">
        <f t="shared" si="3"/>
        <v>0</v>
      </c>
      <c r="AS23" s="5">
        <f t="shared" si="3"/>
        <v>272</v>
      </c>
      <c r="AT23" s="5">
        <f t="shared" si="3"/>
        <v>0</v>
      </c>
      <c r="AU23" s="5">
        <f t="shared" si="3"/>
        <v>0</v>
      </c>
    </row>
    <row r="24" spans="1:51" ht="38.25" customHeight="1">
      <c r="A24" s="3"/>
      <c r="B24" s="3" t="s">
        <v>2</v>
      </c>
      <c r="C24" s="3"/>
      <c r="D24" s="3"/>
      <c r="E24" s="3"/>
      <c r="F24" s="3"/>
      <c r="G24" s="3"/>
      <c r="H24" s="3"/>
      <c r="I24" s="3"/>
      <c r="J24" s="36"/>
      <c r="K24" s="3"/>
      <c r="L24" s="3"/>
      <c r="M24" s="3"/>
      <c r="N24" s="3"/>
      <c r="O24" s="3"/>
      <c r="P24" s="3"/>
      <c r="Q24" s="3"/>
      <c r="R24" s="3"/>
      <c r="S24" s="4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8"/>
      <c r="AF24" s="1"/>
      <c r="AG24" s="1"/>
      <c r="AH24" s="1"/>
      <c r="AI24" s="1"/>
      <c r="AJ24" s="6"/>
      <c r="AK24" s="17"/>
      <c r="AL24" s="17"/>
      <c r="AM24" s="17"/>
      <c r="AN24" s="1"/>
      <c r="AO24" s="1"/>
      <c r="AP24" s="1"/>
      <c r="AQ24" s="1"/>
      <c r="AR24" s="1"/>
      <c r="AS24" s="1"/>
      <c r="AT24" s="1"/>
      <c r="AU24" s="1"/>
      <c r="AV24" s="16">
        <f>SUM(K23:AU23)</f>
        <v>9655.66</v>
      </c>
      <c r="AY24" s="30">
        <f>J4*71</f>
        <v>9656</v>
      </c>
    </row>
    <row r="25" spans="1:51" ht="37.5" customHeight="1">
      <c r="A25" s="19"/>
      <c r="B25" s="19" t="s">
        <v>37</v>
      </c>
      <c r="C25" s="19"/>
      <c r="D25" s="19"/>
      <c r="E25" s="19"/>
      <c r="F25" s="19"/>
      <c r="G25" s="19"/>
      <c r="H25" s="19"/>
      <c r="I25" s="19"/>
      <c r="J25" s="19"/>
      <c r="K25" s="21">
        <v>120</v>
      </c>
      <c r="L25" s="21"/>
      <c r="M25" s="21"/>
      <c r="N25" s="21">
        <v>50</v>
      </c>
      <c r="O25" s="39">
        <v>80</v>
      </c>
      <c r="P25" s="39">
        <v>85</v>
      </c>
      <c r="Q25" s="39">
        <v>130</v>
      </c>
      <c r="R25" s="39"/>
      <c r="S25" s="39">
        <v>250</v>
      </c>
      <c r="T25" s="39">
        <v>45</v>
      </c>
      <c r="U25" s="39">
        <v>40</v>
      </c>
      <c r="V25" s="39">
        <v>380</v>
      </c>
      <c r="W25" s="39">
        <v>60</v>
      </c>
      <c r="X25" s="39">
        <v>250</v>
      </c>
      <c r="Y25" s="39">
        <v>25</v>
      </c>
      <c r="Z25" s="39">
        <v>50</v>
      </c>
      <c r="AA25" s="39">
        <v>360</v>
      </c>
      <c r="AB25" s="39">
        <v>130</v>
      </c>
      <c r="AC25" s="39">
        <v>860</v>
      </c>
      <c r="AD25" s="39">
        <v>85</v>
      </c>
      <c r="AE25" s="40">
        <v>45</v>
      </c>
      <c r="AF25" s="39"/>
      <c r="AG25" s="39"/>
      <c r="AH25" s="39"/>
      <c r="AI25" s="39">
        <v>55</v>
      </c>
      <c r="AJ25" s="41"/>
      <c r="AK25" s="39"/>
      <c r="AL25" s="39"/>
      <c r="AM25" s="39">
        <v>35</v>
      </c>
      <c r="AN25" s="39">
        <v>25</v>
      </c>
      <c r="AO25" s="39">
        <v>370</v>
      </c>
      <c r="AP25" s="39"/>
      <c r="AQ25" s="39">
        <v>140</v>
      </c>
      <c r="AR25" s="39">
        <v>450</v>
      </c>
      <c r="AS25" s="39">
        <v>50</v>
      </c>
      <c r="AT25" s="39">
        <v>1100</v>
      </c>
      <c r="AU25" s="39">
        <v>85</v>
      </c>
      <c r="AV25" s="20"/>
    </row>
    <row r="26" spans="1:51" ht="39" customHeight="1">
      <c r="A26" s="2"/>
      <c r="B26" s="2" t="s">
        <v>4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</row>
    <row r="27" spans="1:51" ht="18.7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</row>
    <row r="28" spans="1:51" ht="18.75">
      <c r="A28" s="2"/>
      <c r="B28" s="2" t="s">
        <v>6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</row>
    <row r="31" spans="1:51" ht="21">
      <c r="Y31" s="7"/>
      <c r="Z31" s="7"/>
      <c r="AA31" s="7"/>
      <c r="AB31" s="7"/>
      <c r="AC31" s="7"/>
      <c r="AD31" s="7"/>
    </row>
  </sheetData>
  <mergeCells count="10">
    <mergeCell ref="AZ2:BK3"/>
    <mergeCell ref="A1:AE2"/>
    <mergeCell ref="K7:AD7"/>
    <mergeCell ref="A3:K3"/>
    <mergeCell ref="A4:B4"/>
    <mergeCell ref="A5:B6"/>
    <mergeCell ref="K5:AU5"/>
    <mergeCell ref="AJ1:AV1"/>
    <mergeCell ref="D5:F5"/>
    <mergeCell ref="AJ2:AV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2023-11-20T19:23:42Z</dcterms:modified>
</cp:coreProperties>
</file>