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3245" windowHeight="9165"/>
  </bookViews>
  <sheets>
    <sheet name="Шаблон" sheetId="2" r:id="rId1"/>
  </sheets>
  <definedNames>
    <definedName name="_xlnm.Print_Area" localSheetId="0">Шаблон!$A$1:$AY$28</definedName>
  </definedNames>
  <calcPr calcId="124519"/>
</workbook>
</file>

<file path=xl/calcChain.xml><?xml version="1.0" encoding="utf-8"?>
<calcChain xmlns="http://schemas.openxmlformats.org/spreadsheetml/2006/main">
  <c r="U22" i="2"/>
  <c r="V22"/>
  <c r="C9"/>
  <c r="C10"/>
  <c r="C11"/>
  <c r="C8"/>
  <c r="BB24"/>
  <c r="AX22"/>
  <c r="L22"/>
  <c r="M22"/>
  <c r="N22"/>
  <c r="O22"/>
  <c r="P22"/>
  <c r="Q22"/>
  <c r="R22"/>
  <c r="S22"/>
  <c r="T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L20"/>
  <c r="L21"/>
  <c r="M20"/>
  <c r="N20"/>
  <c r="O20"/>
  <c r="O21"/>
  <c r="O23" s="1"/>
  <c r="P20"/>
  <c r="P21" s="1"/>
  <c r="P23" s="1"/>
  <c r="Q20"/>
  <c r="R20"/>
  <c r="R21" s="1"/>
  <c r="R23" s="1"/>
  <c r="S20"/>
  <c r="S21"/>
  <c r="S23" s="1"/>
  <c r="T20"/>
  <c r="T21" s="1"/>
  <c r="T23" s="1"/>
  <c r="U20"/>
  <c r="U21" s="1"/>
  <c r="U23" s="1"/>
  <c r="V20"/>
  <c r="V21" s="1"/>
  <c r="V23" s="1"/>
  <c r="W20"/>
  <c r="W21" s="1"/>
  <c r="W23" s="1"/>
  <c r="X20"/>
  <c r="X21"/>
  <c r="X23" s="1"/>
  <c r="Y20"/>
  <c r="Y21" s="1"/>
  <c r="Y23" s="1"/>
  <c r="Z20"/>
  <c r="AA20"/>
  <c r="AB20"/>
  <c r="AB21"/>
  <c r="AB23" s="1"/>
  <c r="AC20"/>
  <c r="AC21" s="1"/>
  <c r="AC23" s="1"/>
  <c r="AD20"/>
  <c r="AD21"/>
  <c r="AD23" s="1"/>
  <c r="AE20"/>
  <c r="AE21" s="1"/>
  <c r="AE23" s="1"/>
  <c r="AF20"/>
  <c r="AF21"/>
  <c r="AF23" s="1"/>
  <c r="AG20"/>
  <c r="AG21" s="1"/>
  <c r="AG23" s="1"/>
  <c r="AH20"/>
  <c r="AH21"/>
  <c r="AH23" s="1"/>
  <c r="AI20"/>
  <c r="AI21" s="1"/>
  <c r="AI23" s="1"/>
  <c r="AJ20"/>
  <c r="AJ21"/>
  <c r="AJ23" s="1"/>
  <c r="AK20"/>
  <c r="AK21" s="1"/>
  <c r="AK23" s="1"/>
  <c r="AL20"/>
  <c r="AL21"/>
  <c r="AL23" s="1"/>
  <c r="AM20"/>
  <c r="AN20"/>
  <c r="AN21"/>
  <c r="AN23" s="1"/>
  <c r="AO20"/>
  <c r="AO21" s="1"/>
  <c r="AO23" s="1"/>
  <c r="AP20"/>
  <c r="AP21"/>
  <c r="AP23" s="1"/>
  <c r="AQ20"/>
  <c r="AQ21" s="1"/>
  <c r="AQ23" s="1"/>
  <c r="AR20"/>
  <c r="AR21" s="1"/>
  <c r="AR23" s="1"/>
  <c r="AS20"/>
  <c r="AS21"/>
  <c r="AS23" s="1"/>
  <c r="AT20"/>
  <c r="AU20"/>
  <c r="AU21" s="1"/>
  <c r="AU23" s="1"/>
  <c r="AV20"/>
  <c r="AV21" s="1"/>
  <c r="AV23" s="1"/>
  <c r="AW20"/>
  <c r="AW21"/>
  <c r="AX20"/>
  <c r="AX21"/>
  <c r="AX23" s="1"/>
  <c r="K22"/>
  <c r="K20"/>
  <c r="AT21"/>
  <c r="AT23" s="1"/>
  <c r="AM21"/>
  <c r="AM23" s="1"/>
  <c r="K21"/>
  <c r="K23"/>
  <c r="AA21"/>
  <c r="AA23" s="1"/>
  <c r="Q21"/>
  <c r="Q23"/>
  <c r="M21"/>
  <c r="M23"/>
  <c r="Z21"/>
  <c r="Z23"/>
  <c r="N21"/>
  <c r="N23" s="1"/>
  <c r="AW23"/>
  <c r="L23"/>
  <c r="AY24" l="1"/>
</calcChain>
</file>

<file path=xl/sharedStrings.xml><?xml version="1.0" encoding="utf-8"?>
<sst xmlns="http://schemas.openxmlformats.org/spreadsheetml/2006/main" count="72" uniqueCount="70">
  <si>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</si>
  <si>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</si>
  <si>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</si>
  <si>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</si>
  <si>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</si>
  <si>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</si>
  <si>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</si>
  <si>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</si>
  <si>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</si>
  <si>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</si>
  <si>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</si>
  <si>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</si>
  <si>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</si>
  <si>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</si>
  <si>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</si>
  <si>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</si>
  <si>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</si>
  <si>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</si>
  <si>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</si>
  <si>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</si>
  <si>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</si>
  <si>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</si>
  <si>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</si>
  <si>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</si>
  <si>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</si>
  <si>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</si>
  <si>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</si>
  <si>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</si>
  <si>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</si>
  <si>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</si>
  <si>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</si>
  <si>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</si>
  <si>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</si>
  <si>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</si>
  <si>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</si>
  <si>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</si>
  <si>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</si>
  <si>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</si>
  <si>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</si>
  <si>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</si>
  <si>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</si>
  <si>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</si>
  <si>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</si>
  <si>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</si>
  <si>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</si>
  <si>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</si>
  <si>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</si>
  <si>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</si>
  <si>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</si>
  <si>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</si>
  <si>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</si>
  <si>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</si>
  <si>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</si>
  <si>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</si>
  <si>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</si>
  <si>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</si>
  <si>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</si>
  <si>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</si>
  <si>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</si>
  <si>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</si>
  <si>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</si>
  <si>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</si>
  <si>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</si>
  <si>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>Суббота</t>
  </si>
  <si>
    <t>Банан</t>
  </si>
  <si>
    <t>Бана</t>
  </si>
  <si>
    <t>Чай с сахаром</t>
  </si>
  <si>
    <t>каша гречневая с мясом</t>
  </si>
  <si>
    <t>Говядина</t>
  </si>
  <si>
    <t>на   25.11.2023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</si>
</sst>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164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31"/>
  <sheetViews>
    <sheetView tabSelected="1" view="pageBreakPreview" zoomScale="60" zoomScaleNormal="70" workbookViewId="0">
      <pane xSplit="10" ySplit="7" topLeftCell="N8" activePane="bottomRight" state="frozen"/>
      <selection pane="topRight" activeCell="D1" sqref="D1"/>
      <selection pane="bottomLeft" activeCell="A8" sqref="A8"/>
      <selection pane="bottomRight" activeCell="Z14" sqref="Z14"/>
    </sheetView>
  </sheetViews>
  <sheetFormatPr defaultRowHeight="15"/>
  <cols>
    <col min="1" max="1" width="8.5703125" customWidth="1"/>
    <col min="2" max="2" width="32.140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7.140625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customWidth="1"/>
    <col min="21" max="21" width="11.5703125" hidden="1" customWidth="1"/>
    <col min="22" max="22" width="10.28515625" customWidth="1"/>
    <col min="23" max="23" width="9.42578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1" width="8.5703125" hidden="1" customWidth="1"/>
    <col min="42" max="42" width="7.140625" customWidth="1"/>
    <col min="43" max="43" width="5" hidden="1" customWidth="1"/>
    <col min="44" max="44" width="7.7109375" hidden="1" customWidth="1"/>
    <col min="45" max="45" width="8" hidden="1" customWidth="1"/>
    <col min="46" max="46" width="6.5703125" hidden="1" customWidth="1"/>
    <col min="47" max="47" width="9.85546875" customWidth="1"/>
    <col min="48" max="48" width="8.7109375" hidden="1" customWidth="1"/>
    <col min="49" max="49" width="7.85546875" hidden="1" customWidth="1"/>
    <col min="50" max="50" width="9.28515625" customWidth="1"/>
    <col min="51" max="51" width="12.85546875" customWidth="1"/>
  </cols>
  <sheetData>
    <row r="1" spans="1:66" ht="24.75" customHeight="1">
      <c r="A1" s="61" t="s">
        <v>17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K1" s="58" t="s">
        <v>63</v>
      </c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</row>
    <row r="2" spans="1:66" ht="29.25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K2" s="59" t="s">
        <v>54</v>
      </c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</row>
    <row r="3" spans="1:66" ht="30.75" customHeight="1">
      <c r="A3" s="53" t="s">
        <v>69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28"/>
      <c r="M3" s="28"/>
      <c r="N3" s="28"/>
      <c r="O3" s="28"/>
      <c r="P3" s="28"/>
      <c r="Q3" s="28"/>
      <c r="R3" s="28"/>
      <c r="S3" s="28"/>
      <c r="T3" s="28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</row>
    <row r="4" spans="1:66" ht="33" customHeight="1">
      <c r="A4" s="54" t="s">
        <v>7</v>
      </c>
      <c r="B4" s="54"/>
      <c r="C4" s="23"/>
      <c r="D4" s="23"/>
      <c r="E4" s="23"/>
      <c r="F4" s="23"/>
      <c r="G4" s="23"/>
      <c r="H4" s="23"/>
      <c r="I4" s="54">
        <v>89</v>
      </c>
      <c r="J4" s="54"/>
      <c r="K4" s="25"/>
      <c r="L4" s="2"/>
      <c r="M4" s="2"/>
      <c r="N4" s="2"/>
      <c r="O4" s="2"/>
      <c r="P4" s="2"/>
      <c r="Q4" s="2"/>
      <c r="R4" s="2"/>
      <c r="S4" s="2"/>
    </row>
    <row r="5" spans="1:66" ht="29.25" customHeight="1">
      <c r="A5" s="55" t="s">
        <v>0</v>
      </c>
      <c r="B5" s="55"/>
      <c r="C5" s="34"/>
      <c r="D5" s="50" t="s">
        <v>56</v>
      </c>
      <c r="E5" s="51"/>
      <c r="F5" s="52"/>
      <c r="G5" s="34"/>
      <c r="H5" s="34"/>
      <c r="I5" s="34"/>
      <c r="J5" s="37"/>
      <c r="K5" s="56" t="s">
        <v>3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</row>
    <row r="6" spans="1:66" ht="38.25" customHeight="1">
      <c r="A6" s="55"/>
      <c r="B6" s="55"/>
      <c r="C6" s="36" t="s">
        <v>55</v>
      </c>
      <c r="D6" s="35" t="s">
        <v>60</v>
      </c>
      <c r="E6" s="35" t="s">
        <v>61</v>
      </c>
      <c r="F6" s="35" t="s">
        <v>62</v>
      </c>
      <c r="G6" s="35" t="s">
        <v>57</v>
      </c>
      <c r="H6" s="36" t="s">
        <v>58</v>
      </c>
      <c r="I6" s="35" t="s">
        <v>59</v>
      </c>
      <c r="J6" s="38"/>
      <c r="K6" s="1" t="s">
        <v>29</v>
      </c>
      <c r="L6" s="1" t="s">
        <v>14</v>
      </c>
      <c r="M6" s="1" t="s">
        <v>36</v>
      </c>
      <c r="N6" s="16" t="s">
        <v>65</v>
      </c>
      <c r="O6" s="30" t="s">
        <v>51</v>
      </c>
      <c r="P6" s="31" t="s">
        <v>25</v>
      </c>
      <c r="Q6" s="31" t="s">
        <v>41</v>
      </c>
      <c r="R6" s="31" t="s">
        <v>42</v>
      </c>
      <c r="S6" s="31" t="s">
        <v>12</v>
      </c>
      <c r="T6" s="31" t="s">
        <v>15</v>
      </c>
      <c r="U6" s="31" t="s">
        <v>16</v>
      </c>
      <c r="V6" s="49" t="s">
        <v>68</v>
      </c>
      <c r="W6" s="30" t="s">
        <v>52</v>
      </c>
      <c r="X6" s="31" t="s">
        <v>53</v>
      </c>
      <c r="Y6" s="31" t="s">
        <v>21</v>
      </c>
      <c r="Z6" s="31" t="s">
        <v>24</v>
      </c>
      <c r="AA6" s="31" t="s">
        <v>31</v>
      </c>
      <c r="AB6" s="30" t="s">
        <v>43</v>
      </c>
      <c r="AC6" s="30" t="s">
        <v>37</v>
      </c>
      <c r="AD6" s="30" t="s">
        <v>38</v>
      </c>
      <c r="AE6" s="31" t="s">
        <v>22</v>
      </c>
      <c r="AF6" s="31" t="s">
        <v>28</v>
      </c>
      <c r="AG6" s="31" t="s">
        <v>32</v>
      </c>
      <c r="AH6" s="31" t="s">
        <v>44</v>
      </c>
      <c r="AI6" s="31" t="s">
        <v>35</v>
      </c>
      <c r="AJ6" s="31" t="s">
        <v>33</v>
      </c>
      <c r="AK6" s="31" t="s">
        <v>13</v>
      </c>
      <c r="AL6" s="31" t="s">
        <v>45</v>
      </c>
      <c r="AM6" s="30" t="s">
        <v>39</v>
      </c>
      <c r="AN6" s="30" t="s">
        <v>46</v>
      </c>
      <c r="AO6" s="30" t="s">
        <v>47</v>
      </c>
      <c r="AP6" s="31" t="s">
        <v>11</v>
      </c>
      <c r="AQ6" s="31" t="s">
        <v>10</v>
      </c>
      <c r="AR6" s="31" t="s">
        <v>48</v>
      </c>
      <c r="AS6" s="31" t="s">
        <v>49</v>
      </c>
      <c r="AT6" s="31" t="s">
        <v>30</v>
      </c>
      <c r="AU6" s="31" t="s">
        <v>26</v>
      </c>
      <c r="AV6" s="31" t="s">
        <v>21</v>
      </c>
      <c r="AW6" s="31" t="s">
        <v>27</v>
      </c>
      <c r="AX6" s="31" t="s">
        <v>34</v>
      </c>
    </row>
    <row r="7" spans="1:66" ht="18.75">
      <c r="A7" s="3" t="s">
        <v>1</v>
      </c>
      <c r="B7" s="13" t="s">
        <v>20</v>
      </c>
      <c r="C7" s="24"/>
      <c r="D7" s="24"/>
      <c r="E7" s="24"/>
      <c r="F7" s="24"/>
      <c r="G7" s="24"/>
      <c r="H7" s="24"/>
      <c r="I7" s="24"/>
      <c r="J7" s="39"/>
      <c r="K7" s="50" t="s">
        <v>18</v>
      </c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2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66" ht="23.25">
      <c r="A8" s="9">
        <v>1</v>
      </c>
      <c r="B8" s="26" t="s">
        <v>23</v>
      </c>
      <c r="C8" s="26">
        <f>SUM(O8:AX8)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40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>
        <v>40</v>
      </c>
      <c r="AV8" s="22"/>
      <c r="AW8" s="22"/>
      <c r="AX8" s="22"/>
    </row>
    <row r="9" spans="1:66" ht="23.25">
      <c r="A9" s="9">
        <v>2</v>
      </c>
      <c r="B9" s="27" t="s">
        <v>50</v>
      </c>
      <c r="C9" s="26">
        <f>SUM(O9:AX9)</f>
        <v>60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41"/>
      <c r="K9" s="22"/>
      <c r="L9" s="22"/>
      <c r="M9" s="22"/>
      <c r="N9" s="22"/>
      <c r="O9" s="22">
        <v>15</v>
      </c>
      <c r="P9" s="22"/>
      <c r="Q9" s="22"/>
      <c r="R9" s="22"/>
      <c r="S9" s="22"/>
      <c r="T9" s="32">
        <v>20</v>
      </c>
      <c r="U9" s="22"/>
      <c r="V9" s="22"/>
      <c r="W9" s="22">
        <v>10</v>
      </c>
      <c r="X9" s="22"/>
      <c r="Y9" s="22"/>
      <c r="Z9" s="22">
        <v>5</v>
      </c>
      <c r="AA9" s="22"/>
      <c r="AB9" s="22">
        <v>3</v>
      </c>
      <c r="AC9" s="22"/>
      <c r="AD9" s="22"/>
      <c r="AE9" s="22"/>
      <c r="AF9" s="22">
        <v>5</v>
      </c>
      <c r="AG9" s="22"/>
      <c r="AH9" s="22"/>
      <c r="AI9" s="22"/>
      <c r="AJ9" s="22"/>
      <c r="AK9" s="22"/>
      <c r="AL9" s="22"/>
      <c r="AM9" s="22"/>
      <c r="AN9" s="22"/>
      <c r="AO9" s="22"/>
      <c r="AP9" s="22">
        <v>2</v>
      </c>
      <c r="AQ9" s="22"/>
      <c r="AR9" s="22"/>
      <c r="AS9" s="22"/>
      <c r="AT9" s="22"/>
      <c r="AU9" s="22"/>
      <c r="AV9" s="22"/>
      <c r="AW9" s="22"/>
      <c r="AX9" s="22"/>
    </row>
    <row r="10" spans="1:66" ht="23.25">
      <c r="A10" s="48">
        <v>3</v>
      </c>
      <c r="B10" s="26" t="s">
        <v>67</v>
      </c>
      <c r="C10" s="26">
        <f>SUM(O10:AX10)</f>
        <v>132.19999999999999</v>
      </c>
      <c r="D10" s="26">
        <v>8</v>
      </c>
      <c r="E10" s="26">
        <v>8</v>
      </c>
      <c r="F10" s="26">
        <v>34</v>
      </c>
      <c r="G10" s="26">
        <v>166</v>
      </c>
      <c r="H10" s="26">
        <v>0</v>
      </c>
      <c r="I10" s="26">
        <v>168</v>
      </c>
      <c r="J10" s="40"/>
      <c r="K10" s="22"/>
      <c r="L10" s="22"/>
      <c r="M10" s="22"/>
      <c r="N10" s="22"/>
      <c r="O10" s="22"/>
      <c r="P10" s="22">
        <v>83.2</v>
      </c>
      <c r="Q10" s="22"/>
      <c r="R10" s="22"/>
      <c r="S10" s="22"/>
      <c r="T10" s="22"/>
      <c r="U10" s="22"/>
      <c r="V10" s="22">
        <v>36</v>
      </c>
      <c r="W10" s="22"/>
      <c r="X10" s="22"/>
      <c r="Y10" s="22"/>
      <c r="Z10" s="22"/>
      <c r="AA10" s="22"/>
      <c r="AB10" s="22"/>
      <c r="AC10" s="22"/>
      <c r="AD10" s="22">
        <v>10</v>
      </c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>
        <v>3</v>
      </c>
      <c r="AQ10" s="22"/>
      <c r="AR10" s="22"/>
      <c r="AS10" s="22"/>
      <c r="AT10" s="22"/>
      <c r="AU10" s="22"/>
      <c r="AV10" s="22"/>
      <c r="AW10" s="22"/>
      <c r="AX10" s="22"/>
    </row>
    <row r="11" spans="1:66" ht="23.25">
      <c r="A11" s="48">
        <v>4</v>
      </c>
      <c r="B11" s="26" t="s">
        <v>34</v>
      </c>
      <c r="C11" s="26">
        <f>SUM(O11:AX11)</f>
        <v>7</v>
      </c>
      <c r="D11" s="26">
        <v>5</v>
      </c>
      <c r="E11" s="26">
        <v>5</v>
      </c>
      <c r="F11" s="26">
        <v>0</v>
      </c>
      <c r="G11" s="26">
        <v>63</v>
      </c>
      <c r="H11" s="26">
        <v>0</v>
      </c>
      <c r="I11" s="26">
        <v>213</v>
      </c>
      <c r="J11" s="40"/>
      <c r="K11" s="22"/>
      <c r="L11" s="22"/>
      <c r="M11" s="22"/>
      <c r="N11" s="22"/>
      <c r="O11" s="22"/>
      <c r="P11" s="22">
        <v>6</v>
      </c>
      <c r="Q11" s="22"/>
      <c r="R11" s="22"/>
      <c r="S11" s="22"/>
      <c r="T11" s="22"/>
      <c r="U11" s="22"/>
      <c r="V11" s="22"/>
      <c r="W11" s="22"/>
      <c r="X11" s="8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>
        <v>1</v>
      </c>
    </row>
    <row r="12" spans="1:66" ht="23.25">
      <c r="A12" s="48">
        <v>5</v>
      </c>
      <c r="B12" s="26" t="s">
        <v>66</v>
      </c>
      <c r="C12" s="26">
        <v>200</v>
      </c>
      <c r="D12" s="26">
        <v>0</v>
      </c>
      <c r="E12" s="26">
        <v>0</v>
      </c>
      <c r="F12" s="26">
        <v>10</v>
      </c>
      <c r="G12" s="26">
        <v>43</v>
      </c>
      <c r="H12" s="26">
        <v>3</v>
      </c>
      <c r="I12" s="26">
        <v>391</v>
      </c>
      <c r="J12" s="4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>
        <v>3</v>
      </c>
      <c r="Z12" s="8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32">
        <v>20</v>
      </c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</row>
    <row r="13" spans="1:66" ht="23.25">
      <c r="A13" s="48">
        <v>6</v>
      </c>
      <c r="B13" s="1" t="s">
        <v>64</v>
      </c>
      <c r="C13" s="26">
        <v>200</v>
      </c>
      <c r="D13" s="26">
        <v>0.4</v>
      </c>
      <c r="E13" s="26">
        <v>0.3</v>
      </c>
      <c r="F13" s="26">
        <v>10</v>
      </c>
      <c r="G13" s="26">
        <v>41</v>
      </c>
      <c r="H13" s="26">
        <v>10</v>
      </c>
      <c r="I13" s="26">
        <v>368</v>
      </c>
      <c r="J13" s="40"/>
      <c r="K13" s="22"/>
      <c r="L13" s="22"/>
      <c r="M13" s="22"/>
      <c r="N13" s="22">
        <v>75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8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15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</row>
    <row r="14" spans="1:66" ht="23.25">
      <c r="A14" s="48">
        <v>7</v>
      </c>
      <c r="B14" s="3"/>
      <c r="C14" s="3"/>
      <c r="D14" s="3"/>
      <c r="E14" s="3"/>
      <c r="F14" s="3"/>
      <c r="G14" s="3"/>
      <c r="H14" s="3"/>
      <c r="I14" s="3"/>
      <c r="J14" s="4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</row>
    <row r="15" spans="1:66" ht="23.25">
      <c r="A15" s="48">
        <v>8</v>
      </c>
      <c r="B15" s="3"/>
      <c r="C15" s="3"/>
      <c r="D15" s="3"/>
      <c r="E15" s="3"/>
      <c r="F15" s="3"/>
      <c r="G15" s="3"/>
      <c r="H15" s="3"/>
      <c r="I15" s="3"/>
      <c r="J15" s="4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</row>
    <row r="16" spans="1:66" ht="23.25">
      <c r="A16" s="48">
        <v>9</v>
      </c>
      <c r="B16" s="3"/>
      <c r="C16" s="3"/>
      <c r="D16" s="3"/>
      <c r="E16" s="3"/>
      <c r="F16" s="3"/>
      <c r="G16" s="3"/>
      <c r="H16" s="3"/>
      <c r="I16" s="3"/>
      <c r="J16" s="4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</row>
    <row r="17" spans="1:54" ht="23.25">
      <c r="A17" s="48">
        <v>10</v>
      </c>
      <c r="B17" s="3"/>
      <c r="C17" s="3"/>
      <c r="D17" s="3"/>
      <c r="E17" s="3"/>
      <c r="F17" s="3"/>
      <c r="G17" s="3"/>
      <c r="H17" s="3"/>
      <c r="I17" s="3"/>
      <c r="J17" s="4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</row>
    <row r="18" spans="1:54" ht="23.25">
      <c r="A18" s="48">
        <v>11</v>
      </c>
      <c r="B18" s="3"/>
      <c r="C18" s="3"/>
      <c r="D18" s="3"/>
      <c r="E18" s="3"/>
      <c r="F18" s="3"/>
      <c r="G18" s="3"/>
      <c r="H18" s="3"/>
      <c r="I18" s="3"/>
      <c r="J18" s="4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</row>
    <row r="19" spans="1:54" ht="24.95" customHeight="1">
      <c r="A19" s="48">
        <v>12</v>
      </c>
      <c r="B19" s="3"/>
      <c r="C19" s="3"/>
      <c r="D19" s="3"/>
      <c r="E19" s="3"/>
      <c r="F19" s="3"/>
      <c r="G19" s="3"/>
      <c r="H19" s="3"/>
      <c r="I19" s="3"/>
      <c r="J19" s="4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</row>
    <row r="20" spans="1:54" ht="24.95" customHeight="1">
      <c r="A20" s="33"/>
      <c r="B20" s="33" t="s">
        <v>8</v>
      </c>
      <c r="C20" s="33"/>
      <c r="D20" s="33"/>
      <c r="E20" s="33"/>
      <c r="F20" s="33"/>
      <c r="G20" s="33"/>
      <c r="H20" s="33"/>
      <c r="I20" s="33"/>
      <c r="J20" s="43"/>
      <c r="K20" s="33">
        <f t="shared" ref="K20:AX20" si="0">SUM(K8:K19)</f>
        <v>0</v>
      </c>
      <c r="L20" s="33">
        <f t="shared" si="0"/>
        <v>0</v>
      </c>
      <c r="M20" s="33">
        <f t="shared" si="0"/>
        <v>0</v>
      </c>
      <c r="N20" s="33">
        <f t="shared" si="0"/>
        <v>75</v>
      </c>
      <c r="O20" s="33">
        <f t="shared" si="0"/>
        <v>15</v>
      </c>
      <c r="P20" s="33">
        <f t="shared" si="0"/>
        <v>89.2</v>
      </c>
      <c r="Q20" s="33">
        <f t="shared" si="0"/>
        <v>0</v>
      </c>
      <c r="R20" s="33">
        <f t="shared" si="0"/>
        <v>0</v>
      </c>
      <c r="S20" s="33">
        <f t="shared" si="0"/>
        <v>0</v>
      </c>
      <c r="T20" s="33">
        <f t="shared" si="0"/>
        <v>20</v>
      </c>
      <c r="U20" s="33">
        <f t="shared" si="0"/>
        <v>0</v>
      </c>
      <c r="V20" s="33">
        <f t="shared" si="0"/>
        <v>36</v>
      </c>
      <c r="W20" s="33">
        <f t="shared" si="0"/>
        <v>10</v>
      </c>
      <c r="X20" s="33">
        <f t="shared" si="0"/>
        <v>0</v>
      </c>
      <c r="Y20" s="33">
        <f t="shared" si="0"/>
        <v>3</v>
      </c>
      <c r="Z20" s="33">
        <f t="shared" si="0"/>
        <v>5</v>
      </c>
      <c r="AA20" s="33">
        <f t="shared" si="0"/>
        <v>0</v>
      </c>
      <c r="AB20" s="33">
        <f t="shared" si="0"/>
        <v>3</v>
      </c>
      <c r="AC20" s="33">
        <f t="shared" si="0"/>
        <v>0</v>
      </c>
      <c r="AD20" s="33">
        <f t="shared" si="0"/>
        <v>10</v>
      </c>
      <c r="AE20" s="33">
        <f t="shared" si="0"/>
        <v>0</v>
      </c>
      <c r="AF20" s="33">
        <f t="shared" si="0"/>
        <v>5</v>
      </c>
      <c r="AG20" s="33">
        <f t="shared" si="0"/>
        <v>0</v>
      </c>
      <c r="AH20" s="33">
        <f t="shared" si="0"/>
        <v>0</v>
      </c>
      <c r="AI20" s="33">
        <f t="shared" si="0"/>
        <v>0</v>
      </c>
      <c r="AJ20" s="33">
        <f t="shared" si="0"/>
        <v>0</v>
      </c>
      <c r="AK20" s="33">
        <f t="shared" si="0"/>
        <v>20</v>
      </c>
      <c r="AL20" s="33">
        <f t="shared" si="0"/>
        <v>0</v>
      </c>
      <c r="AM20" s="33">
        <f t="shared" si="0"/>
        <v>0</v>
      </c>
      <c r="AN20" s="33">
        <f t="shared" si="0"/>
        <v>0</v>
      </c>
      <c r="AO20" s="33">
        <f t="shared" si="0"/>
        <v>0</v>
      </c>
      <c r="AP20" s="33">
        <f t="shared" si="0"/>
        <v>5</v>
      </c>
      <c r="AQ20" s="33">
        <f t="shared" si="0"/>
        <v>0</v>
      </c>
      <c r="AR20" s="33">
        <f t="shared" si="0"/>
        <v>0</v>
      </c>
      <c r="AS20" s="33">
        <f t="shared" si="0"/>
        <v>0</v>
      </c>
      <c r="AT20" s="33">
        <f t="shared" si="0"/>
        <v>0</v>
      </c>
      <c r="AU20" s="33">
        <f t="shared" si="0"/>
        <v>40</v>
      </c>
      <c r="AV20" s="33">
        <f t="shared" si="0"/>
        <v>0</v>
      </c>
      <c r="AW20" s="33">
        <f t="shared" si="0"/>
        <v>0</v>
      </c>
      <c r="AX20" s="33">
        <f t="shared" si="0"/>
        <v>1</v>
      </c>
    </row>
    <row r="21" spans="1:54" ht="24.95" customHeight="1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42"/>
      <c r="K21" s="3">
        <f t="shared" ref="K21:AX21" si="1">$I$4*K20</f>
        <v>0</v>
      </c>
      <c r="L21" s="3">
        <f t="shared" si="1"/>
        <v>0</v>
      </c>
      <c r="M21" s="3">
        <f t="shared" si="1"/>
        <v>0</v>
      </c>
      <c r="N21" s="3">
        <f t="shared" si="1"/>
        <v>6675</v>
      </c>
      <c r="O21" s="3">
        <f t="shared" si="1"/>
        <v>1335</v>
      </c>
      <c r="P21" s="3">
        <f t="shared" si="1"/>
        <v>7938.8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1780</v>
      </c>
      <c r="U21" s="3">
        <f t="shared" si="1"/>
        <v>0</v>
      </c>
      <c r="V21" s="3">
        <f t="shared" si="1"/>
        <v>3204</v>
      </c>
      <c r="W21" s="3">
        <f t="shared" si="1"/>
        <v>890</v>
      </c>
      <c r="X21" s="3">
        <f t="shared" si="1"/>
        <v>0</v>
      </c>
      <c r="Y21" s="3">
        <f t="shared" si="1"/>
        <v>267</v>
      </c>
      <c r="Z21" s="3">
        <f t="shared" si="1"/>
        <v>445</v>
      </c>
      <c r="AA21" s="3">
        <f t="shared" si="1"/>
        <v>0</v>
      </c>
      <c r="AB21" s="3">
        <f t="shared" si="1"/>
        <v>267</v>
      </c>
      <c r="AC21" s="3">
        <f t="shared" si="1"/>
        <v>0</v>
      </c>
      <c r="AD21" s="3">
        <f t="shared" si="1"/>
        <v>890</v>
      </c>
      <c r="AE21" s="3">
        <f t="shared" si="1"/>
        <v>0</v>
      </c>
      <c r="AF21" s="3">
        <f t="shared" si="1"/>
        <v>445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1780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445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3560</v>
      </c>
      <c r="AV21" s="3">
        <f t="shared" si="1"/>
        <v>0</v>
      </c>
      <c r="AW21" s="3">
        <f t="shared" si="1"/>
        <v>0</v>
      </c>
      <c r="AX21" s="3">
        <f t="shared" si="1"/>
        <v>89</v>
      </c>
    </row>
    <row r="22" spans="1:54" ht="24.95" customHeight="1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42"/>
      <c r="K22" s="1">
        <f>K25/1000</f>
        <v>0.12</v>
      </c>
      <c r="L22" s="1">
        <f t="shared" ref="L22:AW22" si="2">L25/1000</f>
        <v>0</v>
      </c>
      <c r="M22" s="1">
        <f t="shared" si="2"/>
        <v>0</v>
      </c>
      <c r="N22" s="1">
        <f t="shared" si="2"/>
        <v>0.18</v>
      </c>
      <c r="O22" s="3">
        <f t="shared" si="2"/>
        <v>0.08</v>
      </c>
      <c r="P22" s="3">
        <f t="shared" si="2"/>
        <v>8.5000000000000006E-2</v>
      </c>
      <c r="Q22" s="3">
        <f t="shared" si="2"/>
        <v>0.13</v>
      </c>
      <c r="R22" s="3">
        <f t="shared" si="2"/>
        <v>0</v>
      </c>
      <c r="S22" s="3">
        <f t="shared" si="2"/>
        <v>0.6</v>
      </c>
      <c r="T22" s="3">
        <f t="shared" si="2"/>
        <v>4.4999999999999998E-2</v>
      </c>
      <c r="U22" s="3">
        <f t="shared" si="2"/>
        <v>0.04</v>
      </c>
      <c r="V22" s="3">
        <f t="shared" si="2"/>
        <v>0.46</v>
      </c>
      <c r="W22" s="3">
        <f t="shared" si="2"/>
        <v>0.06</v>
      </c>
      <c r="X22" s="3">
        <f t="shared" si="2"/>
        <v>0.25</v>
      </c>
      <c r="Y22" s="3">
        <f t="shared" si="2"/>
        <v>1.3</v>
      </c>
      <c r="Z22" s="3">
        <f t="shared" si="2"/>
        <v>2.5000000000000001E-2</v>
      </c>
      <c r="AA22" s="3">
        <f t="shared" si="2"/>
        <v>0.05</v>
      </c>
      <c r="AB22" s="3">
        <f t="shared" si="2"/>
        <v>0.36</v>
      </c>
      <c r="AC22" s="3">
        <f t="shared" si="2"/>
        <v>0.13</v>
      </c>
      <c r="AD22" s="3">
        <f t="shared" si="2"/>
        <v>0.86</v>
      </c>
      <c r="AE22" s="3">
        <f t="shared" si="2"/>
        <v>8.5000000000000006E-2</v>
      </c>
      <c r="AF22" s="3">
        <f t="shared" si="2"/>
        <v>4.4999999999999998E-2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5.5E-2</v>
      </c>
      <c r="AK22" s="3">
        <f t="shared" si="2"/>
        <v>0.08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</v>
      </c>
      <c r="AP22" s="3">
        <f t="shared" si="2"/>
        <v>2.5000000000000001E-2</v>
      </c>
      <c r="AQ22" s="3">
        <f t="shared" si="2"/>
        <v>0.37</v>
      </c>
      <c r="AR22" s="3">
        <f t="shared" si="2"/>
        <v>0</v>
      </c>
      <c r="AS22" s="3">
        <f t="shared" si="2"/>
        <v>0.14000000000000001</v>
      </c>
      <c r="AT22" s="3">
        <f t="shared" si="2"/>
        <v>0.45</v>
      </c>
      <c r="AU22" s="3">
        <f t="shared" si="2"/>
        <v>0.05</v>
      </c>
      <c r="AV22" s="3">
        <f t="shared" si="2"/>
        <v>1.1000000000000001</v>
      </c>
      <c r="AW22" s="3">
        <f t="shared" si="2"/>
        <v>8.5000000000000006E-2</v>
      </c>
      <c r="AX22" s="3">
        <f>AX25</f>
        <v>13</v>
      </c>
    </row>
    <row r="23" spans="1:54" ht="24.95" customHeight="1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42"/>
      <c r="K23" s="5">
        <f>K21*K22</f>
        <v>0</v>
      </c>
      <c r="L23" s="5">
        <f t="shared" ref="L23:AX23" si="3">L21*L22</f>
        <v>0</v>
      </c>
      <c r="M23" s="5">
        <f t="shared" si="3"/>
        <v>0</v>
      </c>
      <c r="N23" s="5">
        <f t="shared" si="3"/>
        <v>1201.5</v>
      </c>
      <c r="O23" s="5">
        <f t="shared" si="3"/>
        <v>106.8</v>
      </c>
      <c r="P23" s="5">
        <f t="shared" si="3"/>
        <v>674.79800000000012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80.099999999999994</v>
      </c>
      <c r="U23" s="5">
        <f t="shared" si="3"/>
        <v>0</v>
      </c>
      <c r="V23" s="5">
        <f t="shared" si="3"/>
        <v>1473.8400000000001</v>
      </c>
      <c r="W23" s="5">
        <f t="shared" si="3"/>
        <v>53.4</v>
      </c>
      <c r="X23" s="5">
        <f t="shared" si="3"/>
        <v>0</v>
      </c>
      <c r="Y23" s="5">
        <f t="shared" si="3"/>
        <v>347.1</v>
      </c>
      <c r="Z23" s="5">
        <f t="shared" si="3"/>
        <v>11.125</v>
      </c>
      <c r="AA23" s="5">
        <f t="shared" si="3"/>
        <v>0</v>
      </c>
      <c r="AB23" s="5">
        <f t="shared" si="3"/>
        <v>96.11999999999999</v>
      </c>
      <c r="AC23" s="5">
        <f t="shared" si="3"/>
        <v>0</v>
      </c>
      <c r="AD23" s="5">
        <f t="shared" si="3"/>
        <v>765.4</v>
      </c>
      <c r="AE23" s="5">
        <f t="shared" si="3"/>
        <v>0</v>
      </c>
      <c r="AF23" s="5">
        <f t="shared" si="3"/>
        <v>20.024999999999999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142.4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11.125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178</v>
      </c>
      <c r="AV23" s="5">
        <f t="shared" si="3"/>
        <v>0</v>
      </c>
      <c r="AW23" s="5">
        <f t="shared" si="3"/>
        <v>0</v>
      </c>
      <c r="AX23" s="5">
        <f t="shared" si="3"/>
        <v>1157</v>
      </c>
    </row>
    <row r="24" spans="1:54" ht="37.5" customHeight="1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42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8"/>
      <c r="AG24" s="1"/>
      <c r="AH24" s="1"/>
      <c r="AI24" s="1"/>
      <c r="AJ24" s="1"/>
      <c r="AK24" s="6"/>
      <c r="AL24" s="6"/>
      <c r="AM24" s="15"/>
      <c r="AN24" s="15"/>
      <c r="AO24" s="15"/>
      <c r="AP24" s="1"/>
      <c r="AQ24" s="1"/>
      <c r="AR24" s="1"/>
      <c r="AS24" s="1"/>
      <c r="AT24" s="1"/>
      <c r="AU24" s="1"/>
      <c r="AV24" s="1"/>
      <c r="AW24" s="1"/>
      <c r="AX24" s="1"/>
      <c r="AY24" s="14">
        <f>SUM(K23:AX23)</f>
        <v>6318.7329999999993</v>
      </c>
      <c r="BB24" s="29">
        <f>I4*71</f>
        <v>6319</v>
      </c>
    </row>
    <row r="25" spans="1:54" ht="44.25" customHeight="1">
      <c r="A25" s="17"/>
      <c r="B25" s="17" t="s">
        <v>40</v>
      </c>
      <c r="C25" s="17"/>
      <c r="D25" s="17"/>
      <c r="E25" s="17"/>
      <c r="F25" s="17"/>
      <c r="G25" s="17"/>
      <c r="H25" s="17"/>
      <c r="I25" s="17"/>
      <c r="J25" s="17"/>
      <c r="K25" s="19">
        <v>120</v>
      </c>
      <c r="L25" s="19"/>
      <c r="M25" s="19"/>
      <c r="N25" s="45">
        <v>180</v>
      </c>
      <c r="O25" s="44">
        <v>80</v>
      </c>
      <c r="P25" s="45">
        <v>85</v>
      </c>
      <c r="Q25" s="19">
        <v>130</v>
      </c>
      <c r="R25" s="19"/>
      <c r="S25" s="19">
        <v>600</v>
      </c>
      <c r="T25" s="45">
        <v>45</v>
      </c>
      <c r="U25" s="45">
        <v>40</v>
      </c>
      <c r="V25" s="45">
        <v>460</v>
      </c>
      <c r="W25" s="45">
        <v>60</v>
      </c>
      <c r="X25" s="19">
        <v>250</v>
      </c>
      <c r="Y25" s="45">
        <v>1300</v>
      </c>
      <c r="Z25" s="45">
        <v>25</v>
      </c>
      <c r="AA25" s="19">
        <v>50</v>
      </c>
      <c r="AB25" s="45">
        <v>360</v>
      </c>
      <c r="AC25" s="19">
        <v>130</v>
      </c>
      <c r="AD25" s="45">
        <v>860</v>
      </c>
      <c r="AE25" s="19">
        <v>85</v>
      </c>
      <c r="AF25" s="46">
        <v>45</v>
      </c>
      <c r="AG25" s="19"/>
      <c r="AH25" s="19"/>
      <c r="AI25" s="19"/>
      <c r="AJ25" s="19">
        <v>55</v>
      </c>
      <c r="AK25" s="47">
        <v>80</v>
      </c>
      <c r="AL25" s="20"/>
      <c r="AM25" s="21"/>
      <c r="AN25" s="21"/>
      <c r="AO25" s="21"/>
      <c r="AP25" s="45">
        <v>25</v>
      </c>
      <c r="AQ25" s="19">
        <v>370</v>
      </c>
      <c r="AR25" s="19"/>
      <c r="AS25" s="19">
        <v>140</v>
      </c>
      <c r="AT25" s="19">
        <v>450</v>
      </c>
      <c r="AU25" s="45">
        <v>50</v>
      </c>
      <c r="AV25" s="19">
        <v>1100</v>
      </c>
      <c r="AW25" s="19">
        <v>85</v>
      </c>
      <c r="AX25" s="45">
        <v>13</v>
      </c>
      <c r="AY25" s="18"/>
    </row>
    <row r="26" spans="1:54" ht="39" customHeight="1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4" ht="18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4" ht="18.75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4" ht="21">
      <c r="Z31" s="7"/>
      <c r="AA31" s="7"/>
      <c r="AB31" s="7"/>
      <c r="AC31" s="7"/>
      <c r="AD31" s="7"/>
      <c r="AE31" s="7"/>
    </row>
  </sheetData>
  <mergeCells count="11">
    <mergeCell ref="AK1:AY1"/>
    <mergeCell ref="AK2:AY3"/>
    <mergeCell ref="D5:F5"/>
    <mergeCell ref="I4:J4"/>
    <mergeCell ref="BC2:BN3"/>
    <mergeCell ref="A1:AF2"/>
    <mergeCell ref="K7:AE7"/>
    <mergeCell ref="A3:K3"/>
    <mergeCell ref="A4:B4"/>
    <mergeCell ref="A5:B6"/>
    <mergeCell ref="K5:AX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2023-11-20T19:24:10Z</dcterms:modified>
</cp:coreProperties>
</file>