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24519"/>
</workbook>
</file>

<file path=xl/calcChain.xml><?xml version="1.0" encoding="utf-8"?>
<calcChain xmlns="http://schemas.openxmlformats.org/spreadsheetml/2006/main">
  <c r="C13" i="2"/>
  <c r="C12"/>
  <c r="O19"/>
  <c r="O20" s="1"/>
  <c r="O22" s="1"/>
  <c r="O21"/>
  <c r="C9"/>
  <c r="C10"/>
  <c r="C8"/>
  <c r="BC23"/>
  <c r="AX21"/>
  <c r="AY21"/>
  <c r="L21"/>
  <c r="M21"/>
  <c r="N21"/>
  <c r="P21"/>
  <c r="Q21"/>
  <c r="R21"/>
  <c r="S21"/>
  <c r="T21"/>
  <c r="U21"/>
  <c r="V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L19"/>
  <c r="M19"/>
  <c r="M20"/>
  <c r="M22" s="1"/>
  <c r="N19"/>
  <c r="P19"/>
  <c r="P20" s="1"/>
  <c r="P22" s="1"/>
  <c r="Q19"/>
  <c r="Q20"/>
  <c r="Q22" s="1"/>
  <c r="R19"/>
  <c r="R20" s="1"/>
  <c r="R22" s="1"/>
  <c r="S19"/>
  <c r="T19"/>
  <c r="T20" s="1"/>
  <c r="T22" s="1"/>
  <c r="U19"/>
  <c r="V19"/>
  <c r="V20" s="1"/>
  <c r="V22" s="1"/>
  <c r="W19"/>
  <c r="X19"/>
  <c r="X20" s="1"/>
  <c r="X22" s="1"/>
  <c r="Y19"/>
  <c r="Z19"/>
  <c r="Z20" s="1"/>
  <c r="Z22" s="1"/>
  <c r="AA19"/>
  <c r="AA20"/>
  <c r="AA22" s="1"/>
  <c r="AB19"/>
  <c r="AB20" s="1"/>
  <c r="AB22" s="1"/>
  <c r="AC19"/>
  <c r="AC20"/>
  <c r="AC22" s="1"/>
  <c r="AD19"/>
  <c r="AD20" s="1"/>
  <c r="AD22" s="1"/>
  <c r="AE19"/>
  <c r="AE20" s="1"/>
  <c r="AE22" s="1"/>
  <c r="AF19"/>
  <c r="AF20" s="1"/>
  <c r="AF22" s="1"/>
  <c r="AG19"/>
  <c r="AH19"/>
  <c r="AH20" s="1"/>
  <c r="AH22" s="1"/>
  <c r="AI19"/>
  <c r="AI20"/>
  <c r="AI22" s="1"/>
  <c r="AJ19"/>
  <c r="AJ20" s="1"/>
  <c r="AJ22" s="1"/>
  <c r="AK19"/>
  <c r="AL19"/>
  <c r="AL20" s="1"/>
  <c r="AL22" s="1"/>
  <c r="AM19"/>
  <c r="AM20"/>
  <c r="AM22" s="1"/>
  <c r="AN19"/>
  <c r="AN20" s="1"/>
  <c r="AN22" s="1"/>
  <c r="AO19"/>
  <c r="AO20"/>
  <c r="AO22" s="1"/>
  <c r="AP19"/>
  <c r="AP20" s="1"/>
  <c r="AP22" s="1"/>
  <c r="AQ19"/>
  <c r="AQ20" s="1"/>
  <c r="AQ22" s="1"/>
  <c r="AR19"/>
  <c r="AR20" s="1"/>
  <c r="AR22" s="1"/>
  <c r="AS19"/>
  <c r="AS20"/>
  <c r="AS22" s="1"/>
  <c r="AT19"/>
  <c r="AT20" s="1"/>
  <c r="AT22" s="1"/>
  <c r="AU19"/>
  <c r="AU20"/>
  <c r="AU22" s="1"/>
  <c r="AV19"/>
  <c r="AV20" s="1"/>
  <c r="AV22" s="1"/>
  <c r="AW19"/>
  <c r="AW20"/>
  <c r="AW22" s="1"/>
  <c r="AX19"/>
  <c r="AX20" s="1"/>
  <c r="AX22" s="1"/>
  <c r="AY19"/>
  <c r="AY20"/>
  <c r="AY22" s="1"/>
  <c r="K21"/>
  <c r="K19"/>
  <c r="K20"/>
  <c r="K22" s="1"/>
  <c r="L20"/>
  <c r="L22" s="1"/>
  <c r="Y20"/>
  <c r="Y22" s="1"/>
  <c r="N20"/>
  <c r="AK20"/>
  <c r="AK22" s="1"/>
  <c r="AG20"/>
  <c r="AG22" s="1"/>
  <c r="W20"/>
  <c r="W22" s="1"/>
  <c r="U20"/>
  <c r="U22" s="1"/>
  <c r="S20"/>
  <c r="S22" s="1"/>
  <c r="N22" l="1"/>
  <c r="AZ23" s="1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<sst xmlns="http://schemas.openxmlformats.org/spreadsheetml/2006/main" count="73" uniqueCount="69">
  <si>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</si>
  <si>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</si>
  <si>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</si>
  <si>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</si>
  <si>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</si>
  <si>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</si>
  <si>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</si>
  <si>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</si>
  <si>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</si>
  <si>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</si>
  <si>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</si>
  <si>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</si>
  <si>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</si>
  <si>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</si>
  <si>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</si>
  <si>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</si>
  <si>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</si>
  <si>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</si>
  <si>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</si>
  <si>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</si>
  <si>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</si>
  <si>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</si>
  <si>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</si>
  <si>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</si>
  <si>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</si>
  <si>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</si>
  <si>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</si>
  <si>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</si>
  <si>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</si>
  <si>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</si>
  <si>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</si>
  <si>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</si>
  <si>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</si>
  <si>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</si>
  <si>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</si>
  <si>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</si>
  <si>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</si>
  <si>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</si>
  <si>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</si>
  <si>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</si>
  <si>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</si>
  <si>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</si>
  <si>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</si>
  <si>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</si>
  <si>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</si>
  <si>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</si>
  <si>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</si>
  <si>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</si>
  <si>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</si>
  <si>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</si>
  <si>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</si>
  <si>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</si>
  <si>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</si>
  <si>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</si>
  <si>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ЧЕТВЕРГ-2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</si>
  <si>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</si>
  <si>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</si>
  <si>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</si>
  <si>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</si>
  <si>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</si>
  <si>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</si>
  <si>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</si>
  <si>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</si>
  <si>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</si>
  <si>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</si>
  <si>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</si>
  <si>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</si>
  <si>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</si>
  <si>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на 30.11.2023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</si>
</sst>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0"/>
  <sheetViews>
    <sheetView tabSelected="1" view="pageBreakPreview" zoomScale="70" zoomScaleNormal="70" zoomScaleSheetLayoutView="70" workbookViewId="0">
      <selection activeCell="AE15" sqref="AE15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8.8554687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L1" s="42" t="s">
        <v>54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L2" s="49" t="s">
        <v>53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</row>
    <row r="3" spans="1:67" ht="30.75" customHeight="1">
      <c r="A3" s="51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</row>
    <row r="4" spans="1:67" ht="33" customHeight="1">
      <c r="A4" s="46" t="s">
        <v>7</v>
      </c>
      <c r="B4" s="46"/>
      <c r="C4" s="23"/>
      <c r="D4" s="23"/>
      <c r="E4" s="23"/>
      <c r="F4" s="23"/>
      <c r="G4" s="23"/>
      <c r="H4" s="23"/>
      <c r="I4" s="46">
        <v>136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>
      <c r="A5" s="53" t="s">
        <v>0</v>
      </c>
      <c r="B5" s="53"/>
      <c r="C5" s="33"/>
      <c r="D5" s="33"/>
      <c r="E5" s="33"/>
      <c r="F5" s="33"/>
      <c r="G5" s="33"/>
      <c r="H5" s="33"/>
      <c r="I5" s="32"/>
      <c r="J5" s="14"/>
      <c r="K5" s="54" t="s">
        <v>3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</row>
    <row r="6" spans="1:67" ht="38.25" customHeight="1">
      <c r="A6" s="53"/>
      <c r="B6" s="53"/>
      <c r="C6" s="33"/>
      <c r="D6" s="43" t="s">
        <v>55</v>
      </c>
      <c r="E6" s="44"/>
      <c r="F6" s="45"/>
      <c r="G6" s="33"/>
      <c r="H6" s="33"/>
      <c r="I6" s="33"/>
      <c r="J6" s="15"/>
      <c r="K6" s="1" t="s">
        <v>28</v>
      </c>
      <c r="L6" s="1" t="s">
        <v>14</v>
      </c>
      <c r="M6" s="1" t="s">
        <v>34</v>
      </c>
      <c r="N6" s="18" t="s">
        <v>67</v>
      </c>
      <c r="O6" s="18" t="s">
        <v>65</v>
      </c>
      <c r="P6" s="18" t="s">
        <v>50</v>
      </c>
      <c r="Q6" s="1" t="s">
        <v>32</v>
      </c>
      <c r="R6" s="1" t="s">
        <v>39</v>
      </c>
      <c r="S6" s="1" t="s">
        <v>40</v>
      </c>
      <c r="T6" s="1" t="s">
        <v>12</v>
      </c>
      <c r="U6" s="1" t="s">
        <v>15</v>
      </c>
      <c r="V6" s="1" t="s">
        <v>16</v>
      </c>
      <c r="W6" s="26" t="s">
        <v>41</v>
      </c>
      <c r="X6" s="18" t="s">
        <v>51</v>
      </c>
      <c r="Y6" s="1" t="s">
        <v>52</v>
      </c>
      <c r="Z6" s="1" t="s">
        <v>64</v>
      </c>
      <c r="AA6" s="1" t="s">
        <v>24</v>
      </c>
      <c r="AB6" s="1" t="s">
        <v>30</v>
      </c>
      <c r="AC6" s="18" t="s">
        <v>42</v>
      </c>
      <c r="AD6" s="18" t="s">
        <v>35</v>
      </c>
      <c r="AE6" s="18" t="s">
        <v>36</v>
      </c>
      <c r="AF6" s="1" t="s">
        <v>22</v>
      </c>
      <c r="AG6" s="1" t="s">
        <v>27</v>
      </c>
      <c r="AH6" s="1" t="s">
        <v>31</v>
      </c>
      <c r="AI6" s="1" t="s">
        <v>43</v>
      </c>
      <c r="AJ6" s="1" t="s">
        <v>33</v>
      </c>
      <c r="AK6" s="1" t="s">
        <v>32</v>
      </c>
      <c r="AL6" s="1" t="s">
        <v>13</v>
      </c>
      <c r="AM6" s="1" t="s">
        <v>44</v>
      </c>
      <c r="AN6" s="18" t="s">
        <v>37</v>
      </c>
      <c r="AO6" s="18" t="s">
        <v>45</v>
      </c>
      <c r="AP6" s="18" t="s">
        <v>46</v>
      </c>
      <c r="AQ6" s="1" t="s">
        <v>11</v>
      </c>
      <c r="AR6" s="1" t="s">
        <v>52</v>
      </c>
      <c r="AS6" s="1" t="s">
        <v>10</v>
      </c>
      <c r="AT6" s="1" t="s">
        <v>47</v>
      </c>
      <c r="AU6" s="1" t="s">
        <v>48</v>
      </c>
      <c r="AV6" s="1" t="s">
        <v>29</v>
      </c>
      <c r="AW6" s="1" t="s">
        <v>25</v>
      </c>
      <c r="AX6" s="1" t="s">
        <v>21</v>
      </c>
      <c r="AY6" s="1" t="s">
        <v>26</v>
      </c>
    </row>
    <row r="7" spans="1:67" ht="37.5">
      <c r="A7" s="3" t="s">
        <v>1</v>
      </c>
      <c r="B7" s="13" t="s">
        <v>20</v>
      </c>
      <c r="C7" s="35" t="s">
        <v>56</v>
      </c>
      <c r="D7" s="34" t="s">
        <v>57</v>
      </c>
      <c r="E7" s="34" t="s">
        <v>58</v>
      </c>
      <c r="F7" s="34" t="s">
        <v>59</v>
      </c>
      <c r="G7" s="34" t="s">
        <v>60</v>
      </c>
      <c r="H7" s="34" t="s">
        <v>61</v>
      </c>
      <c r="I7" s="34" t="s">
        <v>62</v>
      </c>
      <c r="J7" s="24"/>
      <c r="K7" s="43" t="s">
        <v>18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7" t="s">
        <v>23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>
      <c r="A9" s="9">
        <v>2</v>
      </c>
      <c r="B9" s="28" t="s">
        <v>49</v>
      </c>
      <c r="C9" s="27">
        <f>SUM(P9:AY9)</f>
        <v>59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</v>
      </c>
      <c r="AR9" s="22"/>
      <c r="AS9" s="22"/>
      <c r="AT9" s="22"/>
      <c r="AU9" s="22"/>
      <c r="AV9" s="22"/>
      <c r="AW9" s="22"/>
      <c r="AX9" s="22"/>
      <c r="AY9" s="22"/>
    </row>
    <row r="10" spans="1:67" ht="23.25">
      <c r="A10" s="9">
        <v>3</v>
      </c>
      <c r="B10" s="27" t="s">
        <v>63</v>
      </c>
      <c r="C10" s="27">
        <f>SUM(P10:AY10)</f>
        <v>185.1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20</v>
      </c>
      <c r="AB10" s="22"/>
      <c r="AC10" s="22"/>
      <c r="AD10" s="22">
        <v>15</v>
      </c>
      <c r="AE10" s="22">
        <v>11</v>
      </c>
      <c r="AF10" s="22"/>
      <c r="AG10" s="22">
        <v>9.1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48</v>
      </c>
      <c r="AS10" s="22"/>
      <c r="AT10" s="22"/>
      <c r="AU10" s="22"/>
      <c r="AV10" s="22"/>
      <c r="AW10" s="22"/>
      <c r="AX10" s="22"/>
      <c r="AY10" s="22"/>
    </row>
    <row r="11" spans="1:67" ht="23.25">
      <c r="A11" s="9">
        <v>6</v>
      </c>
      <c r="B11" s="27" t="s">
        <v>66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14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>
      <c r="A12" s="9">
        <v>7</v>
      </c>
      <c r="B12" s="3" t="s">
        <v>65</v>
      </c>
      <c r="C12" s="27">
        <f>SUM(O12:AY12)</f>
        <v>95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95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>
      <c r="A13" s="9">
        <v>8</v>
      </c>
      <c r="B13" s="3" t="s">
        <v>67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90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>
      <c r="A19" s="3"/>
      <c r="B19" s="3" t="s">
        <v>8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90</v>
      </c>
      <c r="O19" s="5">
        <f t="shared" si="0"/>
        <v>95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14</v>
      </c>
      <c r="AA19" s="5">
        <f t="shared" si="0"/>
        <v>29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19.100000000000001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</v>
      </c>
      <c r="AR19" s="5">
        <f t="shared" si="0"/>
        <v>48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>
      <c r="A20" s="3"/>
      <c r="B20" s="5" t="s">
        <v>9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12240</v>
      </c>
      <c r="O20" s="3">
        <f t="shared" si="1"/>
        <v>12920</v>
      </c>
      <c r="P20" s="3">
        <f t="shared" si="1"/>
        <v>680</v>
      </c>
      <c r="Q20" s="3">
        <f t="shared" si="1"/>
        <v>10880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3400</v>
      </c>
      <c r="V20" s="3">
        <f t="shared" si="1"/>
        <v>0</v>
      </c>
      <c r="W20" s="3">
        <f t="shared" si="1"/>
        <v>0</v>
      </c>
      <c r="X20" s="3">
        <f t="shared" si="1"/>
        <v>680</v>
      </c>
      <c r="Y20" s="3">
        <f t="shared" si="1"/>
        <v>0</v>
      </c>
      <c r="Z20" s="3">
        <f t="shared" si="1"/>
        <v>1904</v>
      </c>
      <c r="AA20" s="3">
        <f t="shared" si="1"/>
        <v>3944</v>
      </c>
      <c r="AB20" s="3">
        <f t="shared" si="1"/>
        <v>0</v>
      </c>
      <c r="AC20" s="3">
        <f t="shared" si="1"/>
        <v>408</v>
      </c>
      <c r="AD20" s="3">
        <f t="shared" si="1"/>
        <v>2040</v>
      </c>
      <c r="AE20" s="3">
        <f t="shared" si="1"/>
        <v>1496</v>
      </c>
      <c r="AF20" s="3">
        <f t="shared" si="1"/>
        <v>0</v>
      </c>
      <c r="AG20" s="3">
        <f t="shared" si="1"/>
        <v>2597.6000000000004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2720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544</v>
      </c>
      <c r="AR20" s="3">
        <f t="shared" si="1"/>
        <v>6528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5440</v>
      </c>
      <c r="AX20" s="3">
        <f t="shared" si="1"/>
        <v>0</v>
      </c>
      <c r="AY20" s="3">
        <f t="shared" si="1"/>
        <v>0</v>
      </c>
    </row>
    <row r="21" spans="1:55" ht="24.95" customHeight="1">
      <c r="A21" s="3"/>
      <c r="B21" s="5" t="s">
        <v>19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0.18</v>
      </c>
      <c r="O21" s="1">
        <f>O24/1000</f>
        <v>0.08</v>
      </c>
      <c r="P21" s="1">
        <f t="shared" si="2"/>
        <v>0.08</v>
      </c>
      <c r="Q21" s="1">
        <f t="shared" si="2"/>
        <v>0.13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0.35</v>
      </c>
      <c r="AA21" s="1">
        <f t="shared" si="2"/>
        <v>2.5000000000000001E-2</v>
      </c>
      <c r="AB21" s="1">
        <f t="shared" si="2"/>
        <v>0.05</v>
      </c>
      <c r="AC21" s="1">
        <f t="shared" si="2"/>
        <v>0.36</v>
      </c>
      <c r="AD21" s="1">
        <f t="shared" si="2"/>
        <v>0.15</v>
      </c>
      <c r="AE21" s="1">
        <f t="shared" si="2"/>
        <v>0.86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0.25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>
      <c r="A22" s="3"/>
      <c r="B22" s="5" t="s">
        <v>5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2203.1999999999998</v>
      </c>
      <c r="O22" s="5">
        <f>O20*O21</f>
        <v>1033.5999999999999</v>
      </c>
      <c r="P22" s="5">
        <f t="shared" si="3"/>
        <v>54.4</v>
      </c>
      <c r="Q22" s="5">
        <f t="shared" si="3"/>
        <v>1414.4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153</v>
      </c>
      <c r="V22" s="5">
        <f t="shared" si="3"/>
        <v>0</v>
      </c>
      <c r="W22" s="5">
        <f t="shared" si="3"/>
        <v>0</v>
      </c>
      <c r="X22" s="5">
        <f t="shared" si="3"/>
        <v>40.799999999999997</v>
      </c>
      <c r="Y22" s="5">
        <f t="shared" si="3"/>
        <v>0</v>
      </c>
      <c r="Z22" s="5">
        <f t="shared" si="3"/>
        <v>666.4</v>
      </c>
      <c r="AA22" s="5">
        <f t="shared" si="3"/>
        <v>98.600000000000009</v>
      </c>
      <c r="AB22" s="5">
        <f t="shared" si="3"/>
        <v>0</v>
      </c>
      <c r="AC22" s="5">
        <f t="shared" si="3"/>
        <v>146.88</v>
      </c>
      <c r="AD22" s="5">
        <f t="shared" si="3"/>
        <v>306</v>
      </c>
      <c r="AE22" s="5">
        <f t="shared" si="3"/>
        <v>1286.56</v>
      </c>
      <c r="AF22" s="5">
        <f t="shared" si="3"/>
        <v>0</v>
      </c>
      <c r="AG22" s="5">
        <f t="shared" si="3"/>
        <v>116.89200000000001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217.6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13.600000000000001</v>
      </c>
      <c r="AR22" s="5">
        <f t="shared" si="3"/>
        <v>1632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272</v>
      </c>
      <c r="AX22" s="5">
        <f t="shared" si="3"/>
        <v>0</v>
      </c>
      <c r="AY22" s="5">
        <f t="shared" si="3"/>
        <v>0</v>
      </c>
    </row>
    <row r="23" spans="1:55" ht="36" customHeight="1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9655.9320000000007</v>
      </c>
      <c r="BC23" s="30">
        <f>I4*71</f>
        <v>9656</v>
      </c>
    </row>
    <row r="24" spans="1:55" ht="39.75" customHeight="1">
      <c r="A24" s="19"/>
      <c r="B24" s="19" t="s">
        <v>38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180</v>
      </c>
      <c r="O24" s="39">
        <v>80</v>
      </c>
      <c r="P24" s="39">
        <v>80</v>
      </c>
      <c r="Q24" s="39">
        <v>130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350</v>
      </c>
      <c r="AA24" s="39">
        <v>25</v>
      </c>
      <c r="AB24" s="39">
        <v>50</v>
      </c>
      <c r="AC24" s="39">
        <v>360</v>
      </c>
      <c r="AD24" s="39">
        <v>150</v>
      </c>
      <c r="AE24" s="39">
        <v>860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250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>
      <c r="A25" s="2"/>
      <c r="B25" s="2" t="s"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>
      <c r="A27" s="2"/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>
      <c r="AA30" s="7"/>
      <c r="AB30" s="7"/>
      <c r="AC30" s="7"/>
      <c r="AD30" s="7"/>
      <c r="AE30" s="7"/>
      <c r="AF30" s="7"/>
    </row>
  </sheetData>
  <mergeCells count="11">
    <mergeCell ref="K7:AF7"/>
    <mergeCell ref="A3:K3"/>
    <mergeCell ref="A4:B4"/>
    <mergeCell ref="A5:B6"/>
    <mergeCell ref="K5:AY5"/>
    <mergeCell ref="AL1:AZ1"/>
    <mergeCell ref="D6:F6"/>
    <mergeCell ref="I4:J4"/>
    <mergeCell ref="BD2:BO3"/>
    <mergeCell ref="A1:AG2"/>
    <mergeCell ref="AL2:AY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2023-11-20T19:27:28Z</dcterms:modified>
</cp:coreProperties>
</file>